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-105" yWindow="-105" windowWidth="23250" windowHeight="12570"/>
  </bookViews>
  <sheets>
    <sheet name="Plantilla Ejecucion" sheetId="1" r:id="rId1"/>
  </sheets>
  <definedNames>
    <definedName name="_xlnm.Print_Area" localSheetId="0">'Plantilla Ejecucion'!$B$1:$J$101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0" i="1" l="1"/>
  <c r="J50" i="1"/>
  <c r="I23" i="1"/>
  <c r="J23" i="1" s="1"/>
  <c r="J61" i="1"/>
  <c r="J59" i="1"/>
  <c r="J58" i="1"/>
  <c r="J57" i="1"/>
  <c r="J56" i="1"/>
  <c r="J55" i="1"/>
  <c r="J54" i="1"/>
  <c r="J53" i="1"/>
  <c r="J52" i="1"/>
  <c r="J51" i="1"/>
  <c r="J32" i="1"/>
  <c r="J31" i="1"/>
  <c r="J30" i="1"/>
  <c r="J29" i="1"/>
  <c r="J28" i="1"/>
  <c r="J27" i="1"/>
  <c r="J26" i="1"/>
  <c r="J25" i="1"/>
  <c r="J24" i="1"/>
  <c r="J22" i="1"/>
  <c r="J21" i="1"/>
  <c r="J20" i="1"/>
  <c r="J19" i="1"/>
  <c r="J18" i="1"/>
  <c r="J17" i="1"/>
  <c r="J16" i="1"/>
  <c r="J15" i="1"/>
  <c r="J14" i="1"/>
  <c r="J12" i="1"/>
  <c r="J11" i="1"/>
  <c r="J10" i="1"/>
  <c r="J9" i="1"/>
  <c r="J8" i="1"/>
  <c r="G76" i="1"/>
  <c r="F76" i="1"/>
  <c r="I86" i="1"/>
  <c r="I84" i="1"/>
  <c r="I81" i="1"/>
  <c r="I78" i="1"/>
  <c r="I71" i="1"/>
  <c r="I65" i="1"/>
  <c r="I60" i="1"/>
  <c r="I50" i="1"/>
  <c r="I42" i="1"/>
  <c r="I33" i="1"/>
  <c r="I13" i="1"/>
  <c r="I7" i="1"/>
  <c r="H7" i="1"/>
  <c r="J7" i="1" s="1"/>
  <c r="H86" i="1"/>
  <c r="H84" i="1"/>
  <c r="H81" i="1"/>
  <c r="H78" i="1"/>
  <c r="H42" i="1"/>
  <c r="J64" i="1"/>
  <c r="J63" i="1"/>
  <c r="J62" i="1"/>
  <c r="H71" i="1"/>
  <c r="H65" i="1"/>
  <c r="H60" i="1"/>
  <c r="H50" i="1"/>
  <c r="H33" i="1"/>
  <c r="H23" i="1"/>
  <c r="H13" i="1"/>
  <c r="J13" i="1" s="1"/>
  <c r="G86" i="1"/>
  <c r="G84" i="1"/>
  <c r="G81" i="1"/>
  <c r="G78" i="1"/>
  <c r="G71" i="1"/>
  <c r="G65" i="1"/>
  <c r="G60" i="1"/>
  <c r="G50" i="1"/>
  <c r="G42" i="1"/>
  <c r="G33" i="1"/>
  <c r="G23" i="1"/>
  <c r="G13" i="1"/>
  <c r="G7" i="1"/>
  <c r="F7" i="1"/>
  <c r="F86" i="1"/>
  <c r="E86" i="1"/>
  <c r="D86" i="1"/>
  <c r="C86" i="1"/>
  <c r="J85" i="1"/>
  <c r="F84" i="1"/>
  <c r="E84" i="1"/>
  <c r="J84" i="1" s="1"/>
  <c r="D84" i="1"/>
  <c r="C84" i="1"/>
  <c r="J83" i="1"/>
  <c r="J82" i="1"/>
  <c r="F81" i="1"/>
  <c r="E81" i="1"/>
  <c r="J81" i="1" s="1"/>
  <c r="D81" i="1"/>
  <c r="C81" i="1"/>
  <c r="J80" i="1"/>
  <c r="J79" i="1"/>
  <c r="F78" i="1"/>
  <c r="E78" i="1"/>
  <c r="J78" i="1" s="1"/>
  <c r="D78" i="1"/>
  <c r="C78" i="1"/>
  <c r="J77" i="1"/>
  <c r="J86" i="1" s="1"/>
  <c r="J75" i="1"/>
  <c r="J74" i="1"/>
  <c r="J73" i="1"/>
  <c r="J72" i="1"/>
  <c r="F71" i="1"/>
  <c r="E71" i="1"/>
  <c r="D71" i="1"/>
  <c r="C71" i="1"/>
  <c r="J70" i="1"/>
  <c r="J69" i="1"/>
  <c r="J68" i="1"/>
  <c r="J67" i="1"/>
  <c r="J66" i="1"/>
  <c r="F65" i="1"/>
  <c r="E65" i="1"/>
  <c r="J65" i="1" s="1"/>
  <c r="D65" i="1"/>
  <c r="C65" i="1"/>
  <c r="F60" i="1"/>
  <c r="E60" i="1"/>
  <c r="D60" i="1"/>
  <c r="C60" i="1"/>
  <c r="F50" i="1"/>
  <c r="E50" i="1"/>
  <c r="D50" i="1"/>
  <c r="C50" i="1"/>
  <c r="J49" i="1"/>
  <c r="J48" i="1"/>
  <c r="J47" i="1"/>
  <c r="J46" i="1"/>
  <c r="J45" i="1"/>
  <c r="J44" i="1"/>
  <c r="J43" i="1"/>
  <c r="F42" i="1"/>
  <c r="E42" i="1"/>
  <c r="D42" i="1"/>
  <c r="C42" i="1"/>
  <c r="J41" i="1"/>
  <c r="J40" i="1"/>
  <c r="J39" i="1"/>
  <c r="J38" i="1"/>
  <c r="J37" i="1"/>
  <c r="J36" i="1"/>
  <c r="J35" i="1"/>
  <c r="J34" i="1"/>
  <c r="F33" i="1"/>
  <c r="E33" i="1"/>
  <c r="D33" i="1"/>
  <c r="C33" i="1"/>
  <c r="F23" i="1"/>
  <c r="E23" i="1"/>
  <c r="D23" i="1"/>
  <c r="C23" i="1"/>
  <c r="F13" i="1"/>
  <c r="E13" i="1"/>
  <c r="D13" i="1"/>
  <c r="C13" i="1"/>
  <c r="E7" i="1"/>
  <c r="E6" i="1" s="1"/>
  <c r="D7" i="1"/>
  <c r="C7" i="1"/>
  <c r="H76" i="1" l="1"/>
  <c r="H6" i="1"/>
  <c r="I76" i="1"/>
  <c r="I6" i="1"/>
  <c r="J71" i="1"/>
  <c r="C6" i="1"/>
  <c r="D6" i="1"/>
  <c r="J42" i="1"/>
  <c r="G6" i="1"/>
  <c r="E76" i="1"/>
  <c r="E88" i="1" s="1"/>
  <c r="F88" i="1"/>
  <c r="F6" i="1"/>
  <c r="C76" i="1"/>
  <c r="C88" i="1" s="1"/>
  <c r="D76" i="1"/>
  <c r="D88" i="1" s="1"/>
  <c r="J33" i="1"/>
  <c r="J6" i="1" l="1"/>
  <c r="J76" i="1"/>
  <c r="J88" i="1" s="1"/>
</calcChain>
</file>

<file path=xl/sharedStrings.xml><?xml version="1.0" encoding="utf-8"?>
<sst xmlns="http://schemas.openxmlformats.org/spreadsheetml/2006/main" count="168" uniqueCount="168">
  <si>
    <t>Ejecución de Gastos y Aplicaciones Financieras UE 0009</t>
  </si>
  <si>
    <t>AÑO 2022</t>
  </si>
  <si>
    <t>(Valores en RD$)</t>
  </si>
  <si>
    <t>Detalle</t>
  </si>
  <si>
    <t>PRESUPUESTO APROBADO</t>
  </si>
  <si>
    <t>PRESUPUESTO MODIFICADO</t>
  </si>
  <si>
    <t>Enero</t>
  </si>
  <si>
    <t>FEBRERO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</si>
  <si>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</si>
  <si>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</si>
  <si>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</si>
  <si>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</si>
  <si>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</si>
  <si>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</si>
  <si>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</si>
  <si>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</si>
  <si>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</si>
  <si>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</si>
  <si>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</si>
  <si>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</si>
  <si>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</si>
  <si>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</si>
  <si>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</si>
  <si>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</si>
  <si>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</si>
  <si>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</si>
  <si>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</si>
  <si>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</si>
  <si>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</si>
  <si>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</si>
  <si>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</si>
  <si>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</si>
  <si>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</si>
  <si>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</si>
  <si>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</si>
  <si>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</si>
  <si>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</si>
  <si>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</si>
  <si>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</si>
  <si>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</si>
  <si>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</si>
  <si>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</si>
  <si>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</si>
  <si>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</si>
  <si>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</si>
  <si>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</si>
  <si>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</si>
  <si>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</si>
  <si>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</si>
  <si>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</si>
  <si>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</si>
  <si>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</si>
  <si>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</si>
  <si>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</si>
  <si>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</si>
  <si>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</si>
  <si>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</si>
  <si>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</si>
  <si>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</si>
  <si>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</si>
  <si>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</si>
  <si>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</si>
  <si>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</si>
  <si>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</si>
  <si>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</si>
  <si>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</si>
  <si>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</si>
  <si>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</si>
  <si>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</si>
  <si>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</si>
  <si>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</si>
  <si>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</si>
  <si>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</si>
  <si>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</si>
  <si>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</si>
  <si>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</si>
  <si>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</si>
  <si>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</si>
  <si>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</si>
  <si>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</si>
  <si>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</si>
  <si>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</si>
  <si>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</si>
  <si>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</si>
  <si>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</si>
  <si>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</si>
  <si>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</si>
  <si>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</si>
  <si>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</si>
  <si>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</si>
  <si>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</si>
  <si>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</si>
  <si>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</si>
  <si>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</si>
  <si>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</si>
  <si>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</si>
  <si>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</si>
  <si>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</si>
  <si>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</si>
  <si>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</si>
  <si>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</si>
  <si>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</si>
  <si>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</si>
  <si>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</si>
  <si>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</si>
  <si>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</si>
  <si>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</si>
  <si>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</si>
  <si>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</si>
  <si>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</si>
  <si>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</si>
  <si>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</si>
  <si>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</si>
  <si>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</si>
  <si>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</si>
  <si>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</si>
  <si>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</si>
  <si>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</si>
  <si>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</si>
  <si>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</si>
  <si>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</si>
  <si>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</si>
  <si>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</si>
  <si>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</si>
  <si>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</si>
  <si>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</si>
  <si>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</si>
  <si>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</si>
  <si>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</si>
  <si>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</si>
  <si>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</si>
  <si>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</si>
  <si>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</si>
  <si>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</si>
  <si>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</si>
  <si>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</si>
  <si>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</si>
  <si>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</si>
  <si>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</si>
  <si>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</si>
  <si>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</si>
  <si>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</si>
  <si>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</si>
  <si>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</si>
  <si>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</si>
  <si>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</si>
  <si>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</si>
  <si>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</si>
  <si>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</si>
  <si>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</si>
  <si>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</si>
  <si>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</si>
  <si>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</si>
  <si>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</si>
  <si>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</si>
  <si>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</si>
  <si>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</si>
  <si>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</si>
  <si>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</si>
  <si>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</si>
  <si>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</si>
  <si>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</si>
  <si>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</si>
  <si>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</si>
  <si>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MARZO</t>
  </si>
  <si>
    <t>Fecha de registro: hasta el 31 de MARZO del año 2022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</si>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</sst>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3" fillId="2" borderId="0" xfId="2" applyFont="1" applyFill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426720</xdr:colOff>
      <xdr:row>0</xdr:row>
      <xdr:rowOff>0</xdr:rowOff>
    </xdr:from>
    <xdr:to>
      <xdr:col>4</xdr:col>
      <xdr:colOff>1069340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5780" y="0"/>
          <a:ext cx="3629660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53340</xdr:rowOff>
    </xdr:from>
    <xdr:to>
      <xdr:col>1</xdr:col>
      <xdr:colOff>1531620</xdr:colOff>
      <xdr:row>0</xdr:row>
      <xdr:rowOff>822960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53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1783080</xdr:colOff>
      <xdr:row>88</xdr:row>
      <xdr:rowOff>30480</xdr:rowOff>
    </xdr:from>
    <xdr:to>
      <xdr:col>7</xdr:col>
      <xdr:colOff>419100</xdr:colOff>
      <xdr:row>100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5692140" y="18585180"/>
          <a:ext cx="5844540" cy="289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tabSelected="1" topLeftCell="C1" zoomScaleNormal="100" zoomScaleSheetLayoutView="100" workbookViewId="0">
      <selection activeCell="F31" sqref="F31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2.28515625" style="1" customWidth="1"/>
    <col min="4" max="4" width="21.28515625" style="1" customWidth="1"/>
    <col min="5" max="5" width="18.28515625" style="1" customWidth="1"/>
    <col min="6" max="6" width="19.140625" style="1" customWidth="1"/>
    <col min="7" max="9" width="20.5703125" style="1" customWidth="1"/>
    <col min="10" max="10" width="21.28515625" style="1" bestFit="1" customWidth="1"/>
    <col min="11" max="11" width="20.85546875" style="1" customWidth="1"/>
    <col min="12" max="14" width="9.140625" style="1"/>
    <col min="15" max="15" width="11.5703125" style="2" bestFit="1" customWidth="1"/>
    <col min="16" max="16384" width="9.140625" style="1"/>
  </cols>
  <sheetData>
    <row r="1" spans="1:20" ht="102.6" customHeight="1">
      <c r="B1" s="37"/>
      <c r="C1" s="37"/>
      <c r="D1" s="37"/>
      <c r="E1" s="37"/>
      <c r="F1" s="37"/>
      <c r="G1" s="37"/>
      <c r="H1" s="37"/>
      <c r="I1" s="37"/>
      <c r="J1" s="37"/>
    </row>
    <row r="2" spans="1:20" ht="19.5">
      <c r="B2" s="38" t="s">
        <v>0</v>
      </c>
      <c r="C2" s="38"/>
      <c r="D2" s="38"/>
      <c r="E2" s="38"/>
      <c r="F2" s="38"/>
      <c r="G2" s="38"/>
      <c r="H2" s="38"/>
      <c r="I2" s="38"/>
      <c r="J2" s="38"/>
    </row>
    <row r="3" spans="1:20" ht="19.5">
      <c r="B3" s="39" t="s">
        <v>1</v>
      </c>
      <c r="C3" s="39"/>
      <c r="D3" s="39"/>
      <c r="E3" s="39"/>
      <c r="F3" s="39"/>
      <c r="G3" s="39"/>
      <c r="H3" s="39"/>
      <c r="I3" s="39"/>
      <c r="J3" s="39"/>
    </row>
    <row r="4" spans="1:20">
      <c r="B4" s="40" t="s">
        <v>2</v>
      </c>
      <c r="C4" s="40"/>
      <c r="D4" s="40"/>
      <c r="E4" s="40"/>
      <c r="F4" s="40"/>
      <c r="G4" s="40"/>
      <c r="H4" s="40"/>
      <c r="I4" s="40"/>
      <c r="J4" s="40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1.5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164</v>
      </c>
      <c r="H5" s="4" t="s">
        <v>166</v>
      </c>
      <c r="I5" s="4" t="s">
        <v>167</v>
      </c>
      <c r="J5" s="4" t="s">
        <v>8</v>
      </c>
    </row>
    <row r="6" spans="1:20">
      <c r="B6" s="6" t="s">
        <v>9</v>
      </c>
      <c r="C6" s="7">
        <f>+C7+C13+C23+C33+C42+C50+C60+C65+C71</f>
        <v>8336626554</v>
      </c>
      <c r="D6" s="7">
        <f t="shared" ref="D6:E6" si="0">+D7+D13+D23+D33+D42+D50+D60+D65+D71</f>
        <v>8336626553.3999996</v>
      </c>
      <c r="E6" s="7">
        <f t="shared" si="0"/>
        <v>23595190.469999999</v>
      </c>
      <c r="F6" s="7">
        <f>+F7+F13+F23+F33+F42+F50+F60+F65+F71</f>
        <v>697671958.73000002</v>
      </c>
      <c r="G6" s="7">
        <f>+G7+G13+G23+G33+G42+G50+G60+G65+G71</f>
        <v>543605394.53999996</v>
      </c>
      <c r="H6" s="7">
        <f>+H7+H13+H23+H33+H42+H50+H60+H65+H71</f>
        <v>445677396.63000005</v>
      </c>
      <c r="I6" s="7">
        <f>+I7+I13+I23+I33+I42+I50+I60+I65+I71</f>
        <v>752670971.37999988</v>
      </c>
      <c r="J6" s="7">
        <f>+J7+J13+J23+J33+J42+J50+J60+J65+J71</f>
        <v>2463220911.7499995</v>
      </c>
      <c r="K6" s="2"/>
    </row>
    <row r="7" spans="1:20" ht="15" customHeight="1">
      <c r="B7" s="8" t="s">
        <v>10</v>
      </c>
      <c r="C7" s="9">
        <f t="shared" ref="C7:D7" si="1">SUM(C8:C12)</f>
        <v>4840644340</v>
      </c>
      <c r="D7" s="9">
        <f t="shared" si="1"/>
        <v>4840644340</v>
      </c>
      <c r="E7" s="9">
        <f>SUM(E8:E12)</f>
        <v>0</v>
      </c>
      <c r="F7" s="9">
        <f>SUM(F8:F12)</f>
        <v>631676681.87</v>
      </c>
      <c r="G7" s="9">
        <f>SUM(G8:G12)</f>
        <v>316175716.44999999</v>
      </c>
      <c r="H7" s="9">
        <f>SUM(H8:H12)</f>
        <v>311969200.23000002</v>
      </c>
      <c r="I7" s="9">
        <f>SUM(I8:I12)</f>
        <v>474462680.81999993</v>
      </c>
      <c r="J7" s="9">
        <f>SUM(E7:I7)</f>
        <v>1734284279.3699999</v>
      </c>
      <c r="L7" s="10"/>
    </row>
    <row r="8" spans="1:20" ht="15" customHeight="1">
      <c r="A8" s="1" t="s">
        <v>11</v>
      </c>
      <c r="B8" s="11" t="s">
        <v>12</v>
      </c>
      <c r="C8" s="12">
        <v>3960384739</v>
      </c>
      <c r="D8" s="12">
        <v>3960384738.9699998</v>
      </c>
      <c r="E8" s="12">
        <v>0</v>
      </c>
      <c r="F8" s="12">
        <v>541391866.84000003</v>
      </c>
      <c r="G8" s="12">
        <v>271396345.27999997</v>
      </c>
      <c r="H8" s="12">
        <v>267288749.59999999</v>
      </c>
      <c r="I8" s="12">
        <v>286505416</v>
      </c>
      <c r="J8" s="12">
        <f>SUM(E8:I8)</f>
        <v>1366582377.72</v>
      </c>
      <c r="L8" s="13"/>
    </row>
    <row r="9" spans="1:20" ht="15" customHeight="1">
      <c r="A9" s="1" t="s">
        <v>13</v>
      </c>
      <c r="B9" s="11" t="s">
        <v>14</v>
      </c>
      <c r="C9" s="12">
        <v>407605116</v>
      </c>
      <c r="D9" s="12">
        <v>407605116.02999997</v>
      </c>
      <c r="E9" s="12">
        <v>0</v>
      </c>
      <c r="F9" s="12">
        <v>7266819.6200000001</v>
      </c>
      <c r="G9" s="12">
        <v>3799309.19</v>
      </c>
      <c r="H9" s="12">
        <v>3747850</v>
      </c>
      <c r="I9" s="12">
        <v>146472055.41</v>
      </c>
      <c r="J9" s="12">
        <f t="shared" ref="J9:J12" si="2">SUM(E9:I9)</f>
        <v>161286034.22</v>
      </c>
      <c r="L9" s="13"/>
    </row>
    <row r="10" spans="1:20" ht="15" customHeight="1">
      <c r="A10" s="1" t="s">
        <v>15</v>
      </c>
      <c r="B10" s="11" t="s">
        <v>16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f t="shared" si="2"/>
        <v>0</v>
      </c>
      <c r="L10" s="13"/>
    </row>
    <row r="11" spans="1:20" ht="15" customHeight="1">
      <c r="A11" s="1" t="s">
        <v>17</v>
      </c>
      <c r="B11" s="11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f t="shared" si="2"/>
        <v>0</v>
      </c>
    </row>
    <row r="12" spans="1:20" ht="15" customHeight="1">
      <c r="A12" s="1" t="s">
        <v>19</v>
      </c>
      <c r="B12" s="11" t="s">
        <v>20</v>
      </c>
      <c r="C12" s="12">
        <v>472654485</v>
      </c>
      <c r="D12" s="12">
        <v>472654485</v>
      </c>
      <c r="E12" s="12">
        <v>0</v>
      </c>
      <c r="F12" s="12">
        <v>83017995.409999996</v>
      </c>
      <c r="G12" s="12">
        <v>40980061.979999997</v>
      </c>
      <c r="H12" s="12">
        <v>40932600.630000003</v>
      </c>
      <c r="I12" s="12">
        <v>41485209.409999996</v>
      </c>
      <c r="J12" s="12">
        <f t="shared" si="2"/>
        <v>206415867.42999998</v>
      </c>
      <c r="L12" s="13"/>
    </row>
    <row r="13" spans="1:20" ht="15" customHeight="1">
      <c r="B13" s="8" t="s">
        <v>21</v>
      </c>
      <c r="C13" s="9">
        <f t="shared" ref="C13:D13" si="3">SUM(C14:C22)</f>
        <v>1347552735</v>
      </c>
      <c r="D13" s="9">
        <f t="shared" si="3"/>
        <v>1228228274.4000001</v>
      </c>
      <c r="E13" s="9">
        <f>SUM(E14:E22)</f>
        <v>23595190.469999999</v>
      </c>
      <c r="F13" s="9">
        <f>SUM(F14:F22)</f>
        <v>37277584.5</v>
      </c>
      <c r="G13" s="9">
        <f>SUM(G14:G22)</f>
        <v>99289200.430000007</v>
      </c>
      <c r="H13" s="9">
        <f>SUM(H14:H22)</f>
        <v>56895402.100000001</v>
      </c>
      <c r="I13" s="9">
        <f>SUM(I14:I22)</f>
        <v>87392725.140000001</v>
      </c>
      <c r="J13" s="9">
        <f>SUM(E13:I13)</f>
        <v>304450102.63999999</v>
      </c>
      <c r="L13" s="10"/>
    </row>
    <row r="14" spans="1:20" ht="15" customHeight="1">
      <c r="A14" s="1" t="s">
        <v>22</v>
      </c>
      <c r="B14" s="11" t="s">
        <v>23</v>
      </c>
      <c r="C14" s="12">
        <v>81954709</v>
      </c>
      <c r="D14" s="12">
        <v>84981312</v>
      </c>
      <c r="E14" s="12">
        <v>4384120.66</v>
      </c>
      <c r="F14" s="12">
        <v>5006861.1900000004</v>
      </c>
      <c r="G14" s="12">
        <v>4719099.42</v>
      </c>
      <c r="H14" s="12">
        <v>6308758.6200000001</v>
      </c>
      <c r="I14" s="12">
        <v>7819508.8200000003</v>
      </c>
      <c r="J14" s="12">
        <f t="shared" ref="J14:J22" si="4">SUM(E14:I14)</f>
        <v>28238348.710000001</v>
      </c>
      <c r="L14" s="13"/>
    </row>
    <row r="15" spans="1:20" ht="15" customHeight="1">
      <c r="A15" s="1" t="s">
        <v>24</v>
      </c>
      <c r="B15" s="11" t="s">
        <v>25</v>
      </c>
      <c r="C15" s="12">
        <v>59395247</v>
      </c>
      <c r="D15" s="12">
        <v>60021183</v>
      </c>
      <c r="E15" s="12">
        <v>0</v>
      </c>
      <c r="F15" s="12">
        <v>1208797.6599999999</v>
      </c>
      <c r="G15" s="12">
        <v>610298.82999999996</v>
      </c>
      <c r="H15" s="12">
        <v>692547.66</v>
      </c>
      <c r="I15" s="12">
        <v>305507.65999999997</v>
      </c>
      <c r="J15" s="12">
        <f t="shared" si="4"/>
        <v>2817151.81</v>
      </c>
      <c r="L15" s="13"/>
    </row>
    <row r="16" spans="1:20" ht="15" customHeight="1">
      <c r="A16" s="1" t="s">
        <v>26</v>
      </c>
      <c r="B16" s="11" t="s">
        <v>27</v>
      </c>
      <c r="C16" s="12">
        <v>113383000</v>
      </c>
      <c r="D16" s="12">
        <v>10000000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f t="shared" si="4"/>
        <v>0</v>
      </c>
      <c r="L16" s="13"/>
    </row>
    <row r="17" spans="1:12" ht="15" customHeight="1">
      <c r="A17" s="1" t="s">
        <v>28</v>
      </c>
      <c r="B17" s="11" t="s">
        <v>29</v>
      </c>
      <c r="C17" s="12">
        <v>3250000</v>
      </c>
      <c r="D17" s="12">
        <v>3250000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f t="shared" si="4"/>
        <v>0</v>
      </c>
      <c r="L17" s="13"/>
    </row>
    <row r="18" spans="1:12" ht="15" customHeight="1">
      <c r="A18" s="1" t="s">
        <v>30</v>
      </c>
      <c r="B18" s="11" t="s">
        <v>31</v>
      </c>
      <c r="C18" s="12">
        <v>195184557</v>
      </c>
      <c r="D18" s="12">
        <v>212174517</v>
      </c>
      <c r="E18" s="12">
        <v>8456133.7200000007</v>
      </c>
      <c r="F18" s="12">
        <v>19668916.449999999</v>
      </c>
      <c r="G18" s="12">
        <v>11914102.76</v>
      </c>
      <c r="H18" s="12">
        <v>11863712.65</v>
      </c>
      <c r="I18" s="12">
        <v>15370887.76</v>
      </c>
      <c r="J18" s="12">
        <f t="shared" si="4"/>
        <v>67273753.340000004</v>
      </c>
      <c r="L18" s="13"/>
    </row>
    <row r="19" spans="1:12" ht="15" customHeight="1">
      <c r="A19" s="1" t="s">
        <v>32</v>
      </c>
      <c r="B19" s="11" t="s">
        <v>33</v>
      </c>
      <c r="C19" s="12">
        <v>70700000</v>
      </c>
      <c r="D19" s="12">
        <v>73700000</v>
      </c>
      <c r="E19" s="12">
        <v>7334040.1399999997</v>
      </c>
      <c r="F19" s="12">
        <v>4595471.13</v>
      </c>
      <c r="G19" s="12">
        <v>4822541.7699999996</v>
      </c>
      <c r="H19" s="12">
        <v>4241687.87</v>
      </c>
      <c r="I19" s="12">
        <v>6045496.7199999997</v>
      </c>
      <c r="J19" s="12">
        <f t="shared" si="4"/>
        <v>27039237.629999999</v>
      </c>
      <c r="L19" s="13"/>
    </row>
    <row r="20" spans="1:12" ht="15" customHeight="1">
      <c r="A20" s="1" t="s">
        <v>34</v>
      </c>
      <c r="B20" s="11" t="s">
        <v>35</v>
      </c>
      <c r="C20" s="12">
        <v>918000</v>
      </c>
      <c r="D20" s="12">
        <v>5918000</v>
      </c>
      <c r="E20" s="12">
        <v>0</v>
      </c>
      <c r="F20" s="12">
        <v>22117.01</v>
      </c>
      <c r="G20" s="12">
        <v>0</v>
      </c>
      <c r="H20" s="12">
        <v>5039.3</v>
      </c>
      <c r="I20" s="12">
        <v>51324.44</v>
      </c>
      <c r="J20" s="12">
        <f t="shared" si="4"/>
        <v>78480.75</v>
      </c>
      <c r="L20" s="13"/>
    </row>
    <row r="21" spans="1:12" ht="15" customHeight="1">
      <c r="A21" s="1" t="s">
        <v>36</v>
      </c>
      <c r="B21" s="11" t="s">
        <v>37</v>
      </c>
      <c r="C21" s="12">
        <v>817752652</v>
      </c>
      <c r="D21" s="12">
        <v>772568692.39999998</v>
      </c>
      <c r="E21" s="12">
        <v>3420895.95</v>
      </c>
      <c r="F21" s="12">
        <v>6775421.0599999996</v>
      </c>
      <c r="G21" s="12">
        <v>77128285.650000006</v>
      </c>
      <c r="H21" s="12">
        <v>33783656</v>
      </c>
      <c r="I21" s="12">
        <v>57799999.740000002</v>
      </c>
      <c r="J21" s="12">
        <f t="shared" si="4"/>
        <v>178908258.40000001</v>
      </c>
      <c r="L21" s="13"/>
    </row>
    <row r="22" spans="1:12" ht="15" customHeight="1">
      <c r="A22" s="1" t="s">
        <v>38</v>
      </c>
      <c r="B22" s="11" t="s">
        <v>39</v>
      </c>
      <c r="C22" s="12">
        <v>5014570</v>
      </c>
      <c r="D22" s="12">
        <v>5614570</v>
      </c>
      <c r="E22" s="12">
        <v>0</v>
      </c>
      <c r="F22" s="12">
        <v>0</v>
      </c>
      <c r="G22" s="12">
        <v>94872</v>
      </c>
      <c r="H22" s="12">
        <v>0</v>
      </c>
      <c r="I22" s="12">
        <v>0</v>
      </c>
      <c r="J22" s="12">
        <f t="shared" si="4"/>
        <v>94872</v>
      </c>
      <c r="L22" s="13"/>
    </row>
    <row r="23" spans="1:12" ht="15" customHeight="1">
      <c r="B23" s="8" t="s">
        <v>40</v>
      </c>
      <c r="C23" s="9">
        <f t="shared" ref="C23:D23" si="5">SUM(C24:C32)</f>
        <v>1856060114</v>
      </c>
      <c r="D23" s="9">
        <f t="shared" si="5"/>
        <v>1478653005.2900002</v>
      </c>
      <c r="E23" s="9">
        <f>SUM(E24:E32)</f>
        <v>0</v>
      </c>
      <c r="F23" s="9">
        <f>SUM(F24:F32)</f>
        <v>15911332.759999998</v>
      </c>
      <c r="G23" s="9">
        <f>SUM(G24:G32)</f>
        <v>95873632.459999993</v>
      </c>
      <c r="H23" s="9">
        <f>SUM(H24:H32)</f>
        <v>38058531.040000007</v>
      </c>
      <c r="I23" s="9">
        <f>SUM(I24:I32)</f>
        <v>101345164.44</v>
      </c>
      <c r="J23" s="9">
        <f>SUM(E23:I23)</f>
        <v>251188660.69999999</v>
      </c>
      <c r="L23" s="10"/>
    </row>
    <row r="24" spans="1:12" ht="15" customHeight="1">
      <c r="A24" s="1" t="s">
        <v>41</v>
      </c>
      <c r="B24" s="11" t="s">
        <v>42</v>
      </c>
      <c r="C24" s="12">
        <v>1253728279</v>
      </c>
      <c r="D24" s="12">
        <v>873955870.11000001</v>
      </c>
      <c r="E24" s="12">
        <v>0</v>
      </c>
      <c r="F24" s="12">
        <v>6609710.7800000003</v>
      </c>
      <c r="G24" s="12">
        <v>39504762.659999996</v>
      </c>
      <c r="H24" s="12">
        <v>31167988.670000002</v>
      </c>
      <c r="I24" s="12">
        <v>37041740.369999997</v>
      </c>
      <c r="J24" s="12">
        <f t="shared" ref="J24:J32" si="6">SUM(E24:I24)</f>
        <v>114324202.47999999</v>
      </c>
      <c r="L24" s="13"/>
    </row>
    <row r="25" spans="1:12" ht="15" customHeight="1">
      <c r="A25" s="1" t="s">
        <v>43</v>
      </c>
      <c r="B25" s="11" t="s">
        <v>44</v>
      </c>
      <c r="C25" s="12">
        <v>92855310</v>
      </c>
      <c r="D25" s="12">
        <v>66965797</v>
      </c>
      <c r="E25" s="12">
        <v>0</v>
      </c>
      <c r="F25" s="12">
        <v>2193908.14</v>
      </c>
      <c r="G25" s="12">
        <v>0</v>
      </c>
      <c r="H25" s="12">
        <v>0</v>
      </c>
      <c r="I25" s="12">
        <v>2620509.48</v>
      </c>
      <c r="J25" s="12">
        <f t="shared" si="6"/>
        <v>4814417.62</v>
      </c>
      <c r="L25" s="13"/>
    </row>
    <row r="26" spans="1:12" ht="15" customHeight="1">
      <c r="A26" s="1" t="s">
        <v>45</v>
      </c>
      <c r="B26" s="11" t="s">
        <v>46</v>
      </c>
      <c r="C26" s="12">
        <v>58293640</v>
      </c>
      <c r="D26" s="12">
        <v>58293640</v>
      </c>
      <c r="E26" s="12">
        <v>0</v>
      </c>
      <c r="F26" s="12">
        <v>0</v>
      </c>
      <c r="G26" s="12">
        <v>5301504</v>
      </c>
      <c r="H26" s="12">
        <v>547352</v>
      </c>
      <c r="I26" s="12">
        <v>467988</v>
      </c>
      <c r="J26" s="12">
        <f t="shared" si="6"/>
        <v>6316844</v>
      </c>
      <c r="L26" s="13"/>
    </row>
    <row r="27" spans="1:12" ht="15" customHeight="1">
      <c r="A27" s="1" t="s">
        <v>47</v>
      </c>
      <c r="B27" s="11" t="s">
        <v>48</v>
      </c>
      <c r="C27" s="12">
        <v>623592</v>
      </c>
      <c r="D27" s="12">
        <v>623592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f t="shared" si="6"/>
        <v>0</v>
      </c>
      <c r="L27" s="13"/>
    </row>
    <row r="28" spans="1:12" ht="15" customHeight="1">
      <c r="A28" s="1" t="s">
        <v>49</v>
      </c>
      <c r="B28" s="11" t="s">
        <v>50</v>
      </c>
      <c r="C28" s="12">
        <v>4307273</v>
      </c>
      <c r="D28" s="12">
        <v>4307273</v>
      </c>
      <c r="E28" s="12">
        <v>0</v>
      </c>
      <c r="F28" s="12">
        <v>0</v>
      </c>
      <c r="G28" s="12">
        <v>0</v>
      </c>
      <c r="H28" s="12">
        <v>0</v>
      </c>
      <c r="I28" s="12">
        <v>180357.69</v>
      </c>
      <c r="J28" s="12">
        <f t="shared" si="6"/>
        <v>180357.69</v>
      </c>
      <c r="L28" s="13"/>
    </row>
    <row r="29" spans="1:12" ht="15" customHeight="1">
      <c r="A29" s="1" t="s">
        <v>51</v>
      </c>
      <c r="B29" s="11" t="s">
        <v>52</v>
      </c>
      <c r="C29" s="12">
        <v>21862409</v>
      </c>
      <c r="D29" s="12">
        <v>21907526.440000001</v>
      </c>
      <c r="E29" s="12">
        <v>0</v>
      </c>
      <c r="F29" s="12">
        <v>0</v>
      </c>
      <c r="G29" s="12">
        <v>341478.68</v>
      </c>
      <c r="H29" s="12">
        <v>0</v>
      </c>
      <c r="I29" s="12">
        <v>853823.88</v>
      </c>
      <c r="J29" s="12">
        <f t="shared" si="6"/>
        <v>1195302.56</v>
      </c>
      <c r="L29" s="13"/>
    </row>
    <row r="30" spans="1:12" ht="15" customHeight="1">
      <c r="A30" s="1" t="s">
        <v>53</v>
      </c>
      <c r="B30" s="11" t="s">
        <v>54</v>
      </c>
      <c r="C30" s="12">
        <v>78797891</v>
      </c>
      <c r="D30" s="12">
        <v>87957959.530000001</v>
      </c>
      <c r="E30" s="12">
        <v>0</v>
      </c>
      <c r="F30" s="12">
        <v>962807.7</v>
      </c>
      <c r="G30" s="12">
        <v>1462188.43</v>
      </c>
      <c r="H30" s="12">
        <v>3145134.27</v>
      </c>
      <c r="I30" s="12">
        <v>3602524.72</v>
      </c>
      <c r="J30" s="12">
        <f t="shared" si="6"/>
        <v>9172655.120000001</v>
      </c>
      <c r="L30" s="13"/>
    </row>
    <row r="31" spans="1:12" ht="15" customHeight="1">
      <c r="A31" s="1" t="s">
        <v>55</v>
      </c>
      <c r="B31" s="11" t="s">
        <v>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f t="shared" si="6"/>
        <v>0</v>
      </c>
      <c r="L31" s="13"/>
    </row>
    <row r="32" spans="1:12" ht="15" customHeight="1">
      <c r="A32" s="1" t="s">
        <v>57</v>
      </c>
      <c r="B32" s="11" t="s">
        <v>58</v>
      </c>
      <c r="C32" s="12">
        <v>345591720</v>
      </c>
      <c r="D32" s="12">
        <v>364641347.20999998</v>
      </c>
      <c r="E32" s="12">
        <v>0</v>
      </c>
      <c r="F32" s="12">
        <v>6144906.1399999997</v>
      </c>
      <c r="G32" s="12">
        <v>49263698.689999998</v>
      </c>
      <c r="H32" s="12">
        <v>3198056.1</v>
      </c>
      <c r="I32" s="12">
        <v>56578220.299999997</v>
      </c>
      <c r="J32" s="12">
        <f t="shared" si="6"/>
        <v>115184881.22999999</v>
      </c>
      <c r="L32" s="13"/>
    </row>
    <row r="33" spans="1:12" ht="15" customHeight="1">
      <c r="B33" s="8" t="s">
        <v>59</v>
      </c>
      <c r="C33" s="9">
        <f t="shared" ref="C33:D33" si="7">SUM(C34:C41)</f>
        <v>0</v>
      </c>
      <c r="D33" s="9">
        <f t="shared" si="7"/>
        <v>0</v>
      </c>
      <c r="E33" s="9">
        <f>SUM(E34:E41)</f>
        <v>0</v>
      </c>
      <c r="F33" s="9">
        <f>SUM(F34:F41)</f>
        <v>0</v>
      </c>
      <c r="G33" s="9">
        <f>SUM(G34:G41)</f>
        <v>0</v>
      </c>
      <c r="H33" s="9">
        <f>SUM(H34:H41)</f>
        <v>0</v>
      </c>
      <c r="I33" s="9">
        <f>SUM(I34:I41)</f>
        <v>0</v>
      </c>
      <c r="J33" s="9">
        <f>SUM(E33:F33)</f>
        <v>0</v>
      </c>
      <c r="L33" s="10"/>
    </row>
    <row r="34" spans="1:12" ht="15" customHeight="1" outlineLevel="3">
      <c r="A34" s="1" t="s">
        <v>60</v>
      </c>
      <c r="B34" s="11" t="s">
        <v>61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f t="shared" ref="J34:J73" si="8">SUM(E34:F34)</f>
        <v>0</v>
      </c>
      <c r="L34" s="13"/>
    </row>
    <row r="35" spans="1:12" ht="15" customHeight="1" outlineLevel="3">
      <c r="A35" s="1" t="s">
        <v>62</v>
      </c>
      <c r="B35" s="11" t="s">
        <v>63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f t="shared" si="8"/>
        <v>0</v>
      </c>
      <c r="L35" s="13"/>
    </row>
    <row r="36" spans="1:12" ht="15" customHeight="1" outlineLevel="3">
      <c r="A36" s="1" t="s">
        <v>64</v>
      </c>
      <c r="B36" s="11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f t="shared" si="8"/>
        <v>0</v>
      </c>
      <c r="L36" s="13"/>
    </row>
    <row r="37" spans="1:12" ht="15" customHeight="1" outlineLevel="3">
      <c r="A37" s="1" t="s">
        <v>66</v>
      </c>
      <c r="B37" s="11" t="s">
        <v>67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f t="shared" si="8"/>
        <v>0</v>
      </c>
      <c r="L37" s="13"/>
    </row>
    <row r="38" spans="1:12" ht="15" customHeight="1" outlineLevel="3">
      <c r="A38" s="1" t="s">
        <v>68</v>
      </c>
      <c r="B38" s="11" t="s">
        <v>69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f t="shared" si="8"/>
        <v>0</v>
      </c>
      <c r="L38" s="13"/>
    </row>
    <row r="39" spans="1:12" ht="15" customHeight="1" outlineLevel="3">
      <c r="A39" s="1" t="s">
        <v>70</v>
      </c>
      <c r="B39" s="11" t="s">
        <v>71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f t="shared" si="8"/>
        <v>0</v>
      </c>
      <c r="L39" s="13"/>
    </row>
    <row r="40" spans="1:12" ht="15" customHeight="1" outlineLevel="3">
      <c r="A40" s="1" t="s">
        <v>72</v>
      </c>
      <c r="B40" s="11" t="s">
        <v>73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f t="shared" si="8"/>
        <v>0</v>
      </c>
      <c r="L40" s="13"/>
    </row>
    <row r="41" spans="1:12" ht="15" customHeight="1" outlineLevel="3">
      <c r="A41" s="1" t="s">
        <v>74</v>
      </c>
      <c r="B41" s="11" t="s">
        <v>75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f t="shared" si="8"/>
        <v>0</v>
      </c>
      <c r="L41" s="13"/>
    </row>
    <row r="42" spans="1:12" ht="15" customHeight="1">
      <c r="B42" s="8" t="s">
        <v>76</v>
      </c>
      <c r="C42" s="9">
        <f t="shared" ref="C42:D42" si="9">SUM(C43:C49)</f>
        <v>0</v>
      </c>
      <c r="D42" s="9">
        <f t="shared" si="9"/>
        <v>0</v>
      </c>
      <c r="E42" s="9">
        <f>SUM(E43:E49)</f>
        <v>0</v>
      </c>
      <c r="F42" s="9">
        <f>SUM(F43:F49)</f>
        <v>0</v>
      </c>
      <c r="G42" s="9">
        <f>SUM(G43:G49)</f>
        <v>0</v>
      </c>
      <c r="H42" s="9">
        <f>SUM(H43:H49)</f>
        <v>0</v>
      </c>
      <c r="I42" s="9">
        <f>SUM(I43:I49)</f>
        <v>0</v>
      </c>
      <c r="J42" s="9">
        <f>SUM(E42:F42)</f>
        <v>0</v>
      </c>
      <c r="L42" s="10"/>
    </row>
    <row r="43" spans="1:12" ht="15" customHeight="1" outlineLevel="1">
      <c r="A43" s="1" t="s">
        <v>77</v>
      </c>
      <c r="B43" s="11" t="s">
        <v>78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f t="shared" si="8"/>
        <v>0</v>
      </c>
      <c r="L43" s="13"/>
    </row>
    <row r="44" spans="1:12" ht="15" customHeight="1" outlineLevel="1">
      <c r="A44" s="1" t="s">
        <v>79</v>
      </c>
      <c r="B44" s="11" t="s">
        <v>80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f t="shared" si="8"/>
        <v>0</v>
      </c>
      <c r="L44" s="13"/>
    </row>
    <row r="45" spans="1:12" ht="15" customHeight="1" outlineLevel="1">
      <c r="A45" s="1" t="s">
        <v>81</v>
      </c>
      <c r="B45" s="11" t="s">
        <v>82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f t="shared" si="8"/>
        <v>0</v>
      </c>
      <c r="L45" s="13"/>
    </row>
    <row r="46" spans="1:12" ht="15" customHeight="1" outlineLevel="1">
      <c r="A46" s="1" t="s">
        <v>83</v>
      </c>
      <c r="B46" s="11" t="s">
        <v>84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f t="shared" si="8"/>
        <v>0</v>
      </c>
      <c r="L46" s="13"/>
    </row>
    <row r="47" spans="1:12" ht="15" customHeight="1" outlineLevel="1">
      <c r="A47" s="1" t="s">
        <v>85</v>
      </c>
      <c r="B47" s="11" t="s">
        <v>86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f t="shared" si="8"/>
        <v>0</v>
      </c>
      <c r="L47" s="13"/>
    </row>
    <row r="48" spans="1:12" ht="15" customHeight="1" outlineLevel="1">
      <c r="A48" s="1" t="s">
        <v>87</v>
      </c>
      <c r="B48" s="11" t="s">
        <v>88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f t="shared" si="8"/>
        <v>0</v>
      </c>
      <c r="L48" s="13"/>
    </row>
    <row r="49" spans="1:12" ht="15" customHeight="1" outlineLevel="1">
      <c r="A49" s="1" t="s">
        <v>89</v>
      </c>
      <c r="B49" s="11" t="s">
        <v>90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f t="shared" si="8"/>
        <v>0</v>
      </c>
      <c r="L49" s="13"/>
    </row>
    <row r="50" spans="1:12" ht="15" customHeight="1">
      <c r="B50" s="8" t="s">
        <v>91</v>
      </c>
      <c r="C50" s="9">
        <f t="shared" ref="C50:D50" si="10">SUM(C51:C59)</f>
        <v>292369365</v>
      </c>
      <c r="D50" s="9">
        <f t="shared" si="10"/>
        <v>409328524.81999999</v>
      </c>
      <c r="E50" s="9">
        <f>SUM(E51:E59)</f>
        <v>0</v>
      </c>
      <c r="F50" s="9">
        <f>SUM(F51:F59)</f>
        <v>0</v>
      </c>
      <c r="G50" s="9">
        <f>SUM(G51:G59)</f>
        <v>23890936.289999999</v>
      </c>
      <c r="H50" s="9">
        <f>SUM(H51:H59)</f>
        <v>13624438.800000001</v>
      </c>
      <c r="I50" s="9">
        <f>SUM(I51:I59)</f>
        <v>79264289.590000018</v>
      </c>
      <c r="J50" s="9">
        <f>SUM(E50:I50)</f>
        <v>116779664.68000002</v>
      </c>
      <c r="L50" s="10"/>
    </row>
    <row r="51" spans="1:12" ht="15" customHeight="1" outlineLevel="1">
      <c r="A51" s="1" t="s">
        <v>92</v>
      </c>
      <c r="B51" s="11" t="s">
        <v>93</v>
      </c>
      <c r="C51" s="12">
        <v>172641110</v>
      </c>
      <c r="D51" s="12">
        <v>196317027.09999999</v>
      </c>
      <c r="E51" s="12">
        <v>0</v>
      </c>
      <c r="F51" s="12">
        <v>0</v>
      </c>
      <c r="G51" s="12">
        <v>20376222.789999999</v>
      </c>
      <c r="H51" s="12">
        <v>1409470.68</v>
      </c>
      <c r="I51" s="12">
        <v>62964889.829999998</v>
      </c>
      <c r="J51" s="12">
        <f t="shared" ref="J51:J59" si="11">SUM(E51:I51)</f>
        <v>84750583.299999997</v>
      </c>
      <c r="L51" s="13"/>
    </row>
    <row r="52" spans="1:12" ht="15" customHeight="1" outlineLevel="1">
      <c r="A52" s="1" t="s">
        <v>94</v>
      </c>
      <c r="B52" s="11" t="s">
        <v>95</v>
      </c>
      <c r="C52" s="12">
        <v>49241723</v>
      </c>
      <c r="D52" s="12">
        <v>80338224.989999995</v>
      </c>
      <c r="E52" s="12">
        <v>0</v>
      </c>
      <c r="F52" s="12">
        <v>0</v>
      </c>
      <c r="G52" s="12">
        <v>0</v>
      </c>
      <c r="H52" s="12">
        <v>9205010.0800000001</v>
      </c>
      <c r="I52" s="12">
        <v>9422814.9000000004</v>
      </c>
      <c r="J52" s="12">
        <f t="shared" si="11"/>
        <v>18627824.98</v>
      </c>
      <c r="L52" s="13"/>
    </row>
    <row r="53" spans="1:12" ht="15" customHeight="1" outlineLevel="1">
      <c r="A53" s="1" t="s">
        <v>96</v>
      </c>
      <c r="B53" s="11" t="s">
        <v>97</v>
      </c>
      <c r="C53" s="12">
        <v>5703660</v>
      </c>
      <c r="D53" s="12">
        <v>14940110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f t="shared" si="11"/>
        <v>0</v>
      </c>
      <c r="L53" s="13"/>
    </row>
    <row r="54" spans="1:12" ht="15" customHeight="1" outlineLevel="1">
      <c r="A54" s="1" t="s">
        <v>98</v>
      </c>
      <c r="B54" s="11" t="s">
        <v>99</v>
      </c>
      <c r="C54" s="12">
        <v>31252435</v>
      </c>
      <c r="D54" s="12">
        <v>31505368</v>
      </c>
      <c r="E54" s="12">
        <v>0</v>
      </c>
      <c r="F54" s="12">
        <v>0</v>
      </c>
      <c r="G54" s="12">
        <v>252933</v>
      </c>
      <c r="H54" s="12">
        <v>0</v>
      </c>
      <c r="I54" s="12">
        <v>2277784.6800000002</v>
      </c>
      <c r="J54" s="12">
        <f t="shared" si="11"/>
        <v>2530717.6800000002</v>
      </c>
      <c r="L54" s="13"/>
    </row>
    <row r="55" spans="1:12" ht="15" customHeight="1" outlineLevel="1">
      <c r="A55" s="1" t="s">
        <v>100</v>
      </c>
      <c r="B55" s="11" t="s">
        <v>101</v>
      </c>
      <c r="C55" s="12">
        <v>21207160</v>
      </c>
      <c r="D55" s="12">
        <v>73476517.730000004</v>
      </c>
      <c r="E55" s="12">
        <v>0</v>
      </c>
      <c r="F55" s="12">
        <v>0</v>
      </c>
      <c r="G55" s="12">
        <v>2655845.35</v>
      </c>
      <c r="H55" s="12">
        <v>3009958.04</v>
      </c>
      <c r="I55" s="12">
        <v>3739712.98</v>
      </c>
      <c r="J55" s="12">
        <f t="shared" si="11"/>
        <v>9405516.370000001</v>
      </c>
      <c r="L55" s="13"/>
    </row>
    <row r="56" spans="1:12" ht="15" customHeight="1" outlineLevel="1">
      <c r="A56" s="1" t="s">
        <v>102</v>
      </c>
      <c r="B56" s="11" t="s">
        <v>103</v>
      </c>
      <c r="C56" s="12">
        <v>0</v>
      </c>
      <c r="D56" s="12">
        <v>428000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f t="shared" si="11"/>
        <v>0</v>
      </c>
      <c r="L56" s="13"/>
    </row>
    <row r="57" spans="1:12" ht="15" customHeight="1" outlineLevel="1">
      <c r="A57" s="1" t="s">
        <v>104</v>
      </c>
      <c r="B57" s="11" t="s">
        <v>105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f t="shared" si="11"/>
        <v>0</v>
      </c>
      <c r="L57" s="13"/>
    </row>
    <row r="58" spans="1:12" ht="15" customHeight="1" outlineLevel="1">
      <c r="A58" s="1" t="s">
        <v>106</v>
      </c>
      <c r="B58" s="11" t="s">
        <v>107</v>
      </c>
      <c r="C58" s="12">
        <v>9714400</v>
      </c>
      <c r="D58" s="12">
        <v>9714400</v>
      </c>
      <c r="E58" s="12">
        <v>0</v>
      </c>
      <c r="F58" s="12">
        <v>0</v>
      </c>
      <c r="G58" s="12">
        <v>605935.15</v>
      </c>
      <c r="H58" s="12">
        <v>0</v>
      </c>
      <c r="I58" s="12">
        <v>859087.2</v>
      </c>
      <c r="J58" s="12">
        <f t="shared" si="11"/>
        <v>1465022.35</v>
      </c>
      <c r="L58" s="13"/>
    </row>
    <row r="59" spans="1:12" ht="15" customHeight="1" outlineLevel="1">
      <c r="A59" s="1" t="s">
        <v>108</v>
      </c>
      <c r="B59" s="11" t="s">
        <v>109</v>
      </c>
      <c r="C59" s="12">
        <v>2608877</v>
      </c>
      <c r="D59" s="12">
        <v>2608877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f t="shared" si="11"/>
        <v>0</v>
      </c>
      <c r="L59" s="13"/>
    </row>
    <row r="60" spans="1:12" ht="15" customHeight="1">
      <c r="B60" s="8" t="s">
        <v>110</v>
      </c>
      <c r="C60" s="9">
        <f t="shared" ref="C60:D60" si="12">SUM(C61:C64)</f>
        <v>0</v>
      </c>
      <c r="D60" s="9">
        <f t="shared" si="12"/>
        <v>379772408.88999999</v>
      </c>
      <c r="E60" s="9">
        <f>SUM(E61:E64)</f>
        <v>0</v>
      </c>
      <c r="F60" s="9">
        <f>SUM(F61:F64)</f>
        <v>12806359.6</v>
      </c>
      <c r="G60" s="9">
        <f>SUM(G61:G64)</f>
        <v>8375908.9100000001</v>
      </c>
      <c r="H60" s="9">
        <f>SUM(H61:H64)</f>
        <v>25129824.460000001</v>
      </c>
      <c r="I60" s="9">
        <f>SUM(I61:I64)</f>
        <v>10206111.390000001</v>
      </c>
      <c r="J60" s="9">
        <f>SUM(E60:I60)</f>
        <v>56518204.359999999</v>
      </c>
      <c r="L60" s="10"/>
    </row>
    <row r="61" spans="1:12" ht="15" customHeight="1" outlineLevel="1">
      <c r="A61" s="1" t="s">
        <v>111</v>
      </c>
      <c r="B61" s="11" t="s">
        <v>112</v>
      </c>
      <c r="C61" s="12">
        <v>0</v>
      </c>
      <c r="D61" s="12">
        <v>379772408.88999999</v>
      </c>
      <c r="E61" s="12">
        <v>0</v>
      </c>
      <c r="F61" s="12">
        <v>12806359.6</v>
      </c>
      <c r="G61" s="12">
        <v>8375908.9100000001</v>
      </c>
      <c r="H61" s="12">
        <v>25129824.460000001</v>
      </c>
      <c r="I61" s="12">
        <v>10206111.390000001</v>
      </c>
      <c r="J61" s="12">
        <f>SUM(E61:I61)</f>
        <v>56518204.359999999</v>
      </c>
      <c r="L61" s="13"/>
    </row>
    <row r="62" spans="1:12" ht="15" customHeight="1" outlineLevel="1">
      <c r="A62" s="1" t="s">
        <v>113</v>
      </c>
      <c r="B62" s="11" t="s">
        <v>114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f t="shared" ref="J62:J64" si="13">SUM(E62:H62)</f>
        <v>0</v>
      </c>
    </row>
    <row r="63" spans="1:12" ht="15" customHeight="1" outlineLevel="1">
      <c r="A63" s="1" t="s">
        <v>115</v>
      </c>
      <c r="B63" s="11" t="s">
        <v>116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f t="shared" si="13"/>
        <v>0</v>
      </c>
    </row>
    <row r="64" spans="1:12" ht="15" customHeight="1" outlineLevel="1">
      <c r="A64" s="1" t="s">
        <v>117</v>
      </c>
      <c r="B64" s="11" t="s">
        <v>118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 t="shared" si="13"/>
        <v>0</v>
      </c>
    </row>
    <row r="65" spans="1:12" ht="15" customHeight="1">
      <c r="B65" s="14" t="s">
        <v>119</v>
      </c>
      <c r="C65" s="9">
        <f t="shared" ref="C65:D65" si="14">SUM(C66:C70)</f>
        <v>0</v>
      </c>
      <c r="D65" s="9">
        <f t="shared" si="14"/>
        <v>0</v>
      </c>
      <c r="E65" s="9">
        <f>SUM(E66:E70)</f>
        <v>0</v>
      </c>
      <c r="F65" s="9">
        <f>SUM(F66:F70)</f>
        <v>0</v>
      </c>
      <c r="G65" s="9">
        <f>SUM(G66:G70)</f>
        <v>0</v>
      </c>
      <c r="H65" s="9">
        <f>SUM(H66:H70)</f>
        <v>0</v>
      </c>
      <c r="I65" s="9">
        <f>SUM(I66:I70)</f>
        <v>0</v>
      </c>
      <c r="J65" s="9">
        <f>SUM(E65:F65)</f>
        <v>0</v>
      </c>
    </row>
    <row r="66" spans="1:12" ht="15" customHeight="1" outlineLevel="1">
      <c r="A66" s="1" t="s">
        <v>120</v>
      </c>
      <c r="B66" s="11" t="s">
        <v>121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f t="shared" si="8"/>
        <v>0</v>
      </c>
    </row>
    <row r="67" spans="1:12" ht="15" customHeight="1" outlineLevel="1">
      <c r="A67" s="1" t="s">
        <v>122</v>
      </c>
      <c r="B67" s="11" t="s">
        <v>123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f t="shared" si="8"/>
        <v>0</v>
      </c>
    </row>
    <row r="68" spans="1:12" ht="15" customHeight="1" outlineLevel="1">
      <c r="A68" s="1" t="s">
        <v>124</v>
      </c>
      <c r="B68" s="11" t="s">
        <v>125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f t="shared" si="8"/>
        <v>0</v>
      </c>
    </row>
    <row r="69" spans="1:12" ht="15" customHeight="1" outlineLevel="1">
      <c r="A69" s="1" t="s">
        <v>126</v>
      </c>
      <c r="B69" s="11" t="s">
        <v>127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f t="shared" si="8"/>
        <v>0</v>
      </c>
    </row>
    <row r="70" spans="1:12" ht="15" customHeight="1" outlineLevel="1">
      <c r="A70" s="1" t="s">
        <v>128</v>
      </c>
      <c r="B70" s="11" t="s">
        <v>129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f t="shared" si="8"/>
        <v>0</v>
      </c>
    </row>
    <row r="71" spans="1:12" ht="15" customHeight="1">
      <c r="B71" s="14" t="s">
        <v>130</v>
      </c>
      <c r="C71" s="9">
        <f t="shared" ref="C71:D71" si="15">SUM(C72:C75)</f>
        <v>0</v>
      </c>
      <c r="D71" s="9">
        <f t="shared" si="15"/>
        <v>0</v>
      </c>
      <c r="E71" s="9">
        <f>SUM(E72:E75)</f>
        <v>0</v>
      </c>
      <c r="F71" s="9">
        <f>SUM(F72:F75)</f>
        <v>0</v>
      </c>
      <c r="G71" s="9">
        <f>SUM(G72:G75)</f>
        <v>0</v>
      </c>
      <c r="H71" s="9">
        <f>SUM(H72:H75)</f>
        <v>0</v>
      </c>
      <c r="I71" s="9">
        <f>SUM(I72:I75)</f>
        <v>0</v>
      </c>
      <c r="J71" s="9">
        <f>SUM(E71:F71)</f>
        <v>0</v>
      </c>
    </row>
    <row r="72" spans="1:12" ht="15" customHeight="1" outlineLevel="1">
      <c r="A72" s="1" t="s">
        <v>131</v>
      </c>
      <c r="B72" s="11" t="s">
        <v>132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f t="shared" si="8"/>
        <v>0</v>
      </c>
    </row>
    <row r="73" spans="1:12" ht="15" customHeight="1" outlineLevel="1">
      <c r="A73" s="1" t="s">
        <v>133</v>
      </c>
      <c r="B73" s="11" t="s">
        <v>134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f t="shared" si="8"/>
        <v>0</v>
      </c>
    </row>
    <row r="74" spans="1:12" ht="15" customHeight="1" outlineLevel="1">
      <c r="A74" s="1" t="s">
        <v>135</v>
      </c>
      <c r="B74" s="11" t="s">
        <v>136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f t="shared" ref="J74:J75" si="16">SUM(E74:F74)</f>
        <v>0</v>
      </c>
    </row>
    <row r="75" spans="1:12" ht="15" customHeight="1" outlineLevel="1">
      <c r="A75" s="1" t="s">
        <v>137</v>
      </c>
      <c r="B75" s="11" t="s">
        <v>138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f t="shared" si="16"/>
        <v>0</v>
      </c>
    </row>
    <row r="76" spans="1:12">
      <c r="B76" s="15" t="s">
        <v>139</v>
      </c>
      <c r="C76" s="16">
        <f t="shared" ref="C76:D76" si="17">C60+C50+C33+C23+C42+C13+C7+C65+C71</f>
        <v>8336626554</v>
      </c>
      <c r="D76" s="16">
        <f t="shared" si="17"/>
        <v>8336626553.3999996</v>
      </c>
      <c r="E76" s="16">
        <f>E60+E50+E33+E23+E42+E13+E7+E65+E71</f>
        <v>23595190.469999999</v>
      </c>
      <c r="F76" s="16">
        <f>F60+F50+F33+F23+F42+F13+F7+F65+F71</f>
        <v>697671958.73000002</v>
      </c>
      <c r="G76" s="16">
        <f t="shared" ref="G76:I76" si="18">G60+G50+G33+G23+G42+G13+G7+G65+G71</f>
        <v>543605394.53999996</v>
      </c>
      <c r="H76" s="16">
        <f t="shared" si="18"/>
        <v>445677396.63</v>
      </c>
      <c r="I76" s="16">
        <f t="shared" si="18"/>
        <v>752670971.37999988</v>
      </c>
      <c r="J76" s="16">
        <f>J60+J50+J33+J23+J42+J13+J7+J65+J71</f>
        <v>2463220911.75</v>
      </c>
      <c r="L76" s="17"/>
    </row>
    <row r="77" spans="1:12" outlineLevel="2">
      <c r="B77" s="6" t="s">
        <v>140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9">
        <f>SUM(E77:F77)</f>
        <v>0</v>
      </c>
    </row>
    <row r="78" spans="1:12" outlineLevel="2">
      <c r="B78" s="19" t="s">
        <v>141</v>
      </c>
      <c r="C78" s="20">
        <f t="shared" ref="C78:F78" si="19">C79+C80</f>
        <v>0</v>
      </c>
      <c r="D78" s="20">
        <f t="shared" si="19"/>
        <v>0</v>
      </c>
      <c r="E78" s="20">
        <f t="shared" si="19"/>
        <v>0</v>
      </c>
      <c r="F78" s="20">
        <f t="shared" si="19"/>
        <v>0</v>
      </c>
      <c r="G78" s="20">
        <f t="shared" ref="G78:H78" si="20">G79+G80</f>
        <v>0</v>
      </c>
      <c r="H78" s="20">
        <f t="shared" si="20"/>
        <v>0</v>
      </c>
      <c r="I78" s="20">
        <f t="shared" ref="I78" si="21">I79+I80</f>
        <v>0</v>
      </c>
      <c r="J78" s="9">
        <f>SUM(E78:F78)</f>
        <v>0</v>
      </c>
    </row>
    <row r="79" spans="1:12" ht="31.5" outlineLevel="2">
      <c r="A79" s="1" t="s">
        <v>142</v>
      </c>
      <c r="B79" s="11" t="s">
        <v>143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f t="shared" ref="J79:J80" si="22">SUM(E79:F79)</f>
        <v>0</v>
      </c>
    </row>
    <row r="80" spans="1:12" ht="31.5" outlineLevel="2">
      <c r="A80" s="1" t="s">
        <v>144</v>
      </c>
      <c r="B80" s="11" t="s">
        <v>145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f t="shared" si="22"/>
        <v>0</v>
      </c>
    </row>
    <row r="81" spans="1:10" outlineLevel="2">
      <c r="B81" s="19" t="s">
        <v>146</v>
      </c>
      <c r="C81" s="20">
        <f t="shared" ref="C81:F81" si="23">C82+C83</f>
        <v>0</v>
      </c>
      <c r="D81" s="20">
        <f t="shared" si="23"/>
        <v>0</v>
      </c>
      <c r="E81" s="20">
        <f t="shared" si="23"/>
        <v>0</v>
      </c>
      <c r="F81" s="20">
        <f t="shared" si="23"/>
        <v>0</v>
      </c>
      <c r="G81" s="20">
        <f t="shared" ref="G81:H81" si="24">G82+G83</f>
        <v>0</v>
      </c>
      <c r="H81" s="20">
        <f t="shared" si="24"/>
        <v>0</v>
      </c>
      <c r="I81" s="20">
        <f t="shared" ref="I81" si="25">I82+I83</f>
        <v>0</v>
      </c>
      <c r="J81" s="9">
        <f>SUM(E81:F81)</f>
        <v>0</v>
      </c>
    </row>
    <row r="82" spans="1:10" outlineLevel="2">
      <c r="A82" s="1" t="s">
        <v>147</v>
      </c>
      <c r="B82" s="11" t="s">
        <v>148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f t="shared" ref="J82:J83" si="26">SUM(E82:F82)</f>
        <v>0</v>
      </c>
    </row>
    <row r="83" spans="1:10" outlineLevel="2">
      <c r="A83" s="1" t="s">
        <v>149</v>
      </c>
      <c r="B83" s="11" t="s">
        <v>150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f t="shared" si="26"/>
        <v>0</v>
      </c>
    </row>
    <row r="84" spans="1:10" outlineLevel="2">
      <c r="B84" s="19" t="s">
        <v>151</v>
      </c>
      <c r="C84" s="21">
        <f t="shared" ref="C84:I84" si="27">C85</f>
        <v>0</v>
      </c>
      <c r="D84" s="21">
        <f t="shared" si="27"/>
        <v>0</v>
      </c>
      <c r="E84" s="21">
        <f t="shared" si="27"/>
        <v>0</v>
      </c>
      <c r="F84" s="21">
        <f t="shared" si="27"/>
        <v>0</v>
      </c>
      <c r="G84" s="21">
        <f t="shared" si="27"/>
        <v>0</v>
      </c>
      <c r="H84" s="21">
        <f t="shared" si="27"/>
        <v>0</v>
      </c>
      <c r="I84" s="21">
        <f t="shared" si="27"/>
        <v>0</v>
      </c>
      <c r="J84" s="9">
        <f>SUM(E84:F84)</f>
        <v>0</v>
      </c>
    </row>
    <row r="85" spans="1:10" ht="31.5" outlineLevel="2">
      <c r="A85" s="1" t="s">
        <v>152</v>
      </c>
      <c r="B85" s="11" t="s">
        <v>153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f t="shared" ref="J85" si="28">SUM(E85:F85)</f>
        <v>0</v>
      </c>
    </row>
    <row r="86" spans="1:10" outlineLevel="2">
      <c r="B86" s="22" t="s">
        <v>154</v>
      </c>
      <c r="C86" s="23">
        <f t="shared" ref="C86:D86" si="29">C77</f>
        <v>0</v>
      </c>
      <c r="D86" s="23">
        <f t="shared" si="29"/>
        <v>0</v>
      </c>
      <c r="E86" s="23">
        <f t="shared" ref="E86:J86" si="30">E77</f>
        <v>0</v>
      </c>
      <c r="F86" s="23">
        <f t="shared" si="30"/>
        <v>0</v>
      </c>
      <c r="G86" s="23">
        <f t="shared" si="30"/>
        <v>0</v>
      </c>
      <c r="H86" s="23">
        <f t="shared" si="30"/>
        <v>0</v>
      </c>
      <c r="I86" s="23">
        <f t="shared" si="30"/>
        <v>0</v>
      </c>
      <c r="J86" s="23">
        <f t="shared" si="30"/>
        <v>0</v>
      </c>
    </row>
    <row r="88" spans="1:10" ht="16.5">
      <c r="B88" s="24" t="s">
        <v>155</v>
      </c>
      <c r="C88" s="25">
        <f>C86+C76</f>
        <v>8336626554</v>
      </c>
      <c r="D88" s="25">
        <f>D86+D76</f>
        <v>8336626553.3999996</v>
      </c>
      <c r="E88" s="25">
        <f>E86+E76</f>
        <v>23595190.469999999</v>
      </c>
      <c r="F88" s="25">
        <f>F86+F76</f>
        <v>697671958.73000002</v>
      </c>
      <c r="G88" s="25"/>
      <c r="H88" s="25"/>
      <c r="I88" s="25"/>
      <c r="J88" s="25">
        <f>J86+J76</f>
        <v>2463220911.75</v>
      </c>
    </row>
    <row r="89" spans="1:10" s="27" customFormat="1">
      <c r="A89" s="1"/>
      <c r="B89" s="26" t="s">
        <v>156</v>
      </c>
      <c r="C89" s="26"/>
      <c r="D89" s="26"/>
    </row>
    <row r="90" spans="1:10" s="27" customFormat="1">
      <c r="A90" s="1"/>
      <c r="B90" s="26" t="s">
        <v>165</v>
      </c>
      <c r="C90" s="26"/>
      <c r="D90" s="26"/>
    </row>
    <row r="91" spans="1:10" s="27" customFormat="1">
      <c r="A91" s="1"/>
      <c r="B91" s="28" t="s">
        <v>157</v>
      </c>
      <c r="C91" s="28"/>
      <c r="D91" s="28"/>
      <c r="J91" s="29"/>
    </row>
    <row r="92" spans="1:10" s="27" customFormat="1" ht="27.75">
      <c r="A92" s="1"/>
      <c r="B92" s="30" t="s">
        <v>158</v>
      </c>
      <c r="C92" s="28"/>
      <c r="D92" s="28"/>
    </row>
    <row r="93" spans="1:10" s="27" customFormat="1" ht="27.75">
      <c r="A93" s="1"/>
      <c r="B93" s="30" t="s">
        <v>159</v>
      </c>
      <c r="C93" s="28"/>
      <c r="D93" s="28"/>
    </row>
    <row r="94" spans="1:10" s="27" customFormat="1">
      <c r="A94" s="1"/>
      <c r="B94" s="28" t="s">
        <v>160</v>
      </c>
      <c r="C94" s="28"/>
      <c r="D94" s="28"/>
    </row>
    <row r="95" spans="1:10" s="27" customFormat="1">
      <c r="A95" s="1"/>
      <c r="B95" s="28" t="s">
        <v>161</v>
      </c>
      <c r="C95" s="28"/>
      <c r="D95" s="28"/>
    </row>
    <row r="96" spans="1:10" s="27" customFormat="1" ht="27.75">
      <c r="A96" s="1"/>
      <c r="B96" s="30" t="s">
        <v>162</v>
      </c>
      <c r="C96" s="28"/>
      <c r="D96" s="28"/>
    </row>
    <row r="97" spans="1:10" s="27" customFormat="1">
      <c r="A97" s="1"/>
      <c r="B97" s="28" t="s">
        <v>163</v>
      </c>
      <c r="C97" s="28"/>
      <c r="D97" s="28"/>
    </row>
    <row r="98" spans="1:10">
      <c r="B98" s="41"/>
      <c r="C98" s="41"/>
      <c r="D98" s="41"/>
      <c r="E98" s="41"/>
      <c r="F98" s="31"/>
      <c r="G98" s="34"/>
      <c r="H98" s="35"/>
      <c r="I98" s="36"/>
      <c r="J98" s="31"/>
    </row>
    <row r="99" spans="1:10">
      <c r="B99" s="32"/>
      <c r="C99" s="32"/>
      <c r="D99" s="32"/>
      <c r="E99" s="33"/>
      <c r="F99" s="33"/>
      <c r="G99" s="33"/>
      <c r="H99" s="33"/>
      <c r="I99" s="33"/>
      <c r="J99" s="33"/>
    </row>
    <row r="100" spans="1:10">
      <c r="B100" s="32"/>
      <c r="C100" s="32"/>
      <c r="D100" s="32"/>
      <c r="E100" s="33"/>
      <c r="F100" s="33"/>
      <c r="G100" s="33"/>
      <c r="H100" s="33"/>
      <c r="I100" s="33"/>
      <c r="J100" s="33"/>
    </row>
    <row r="101" spans="1:10">
      <c r="B101" s="32"/>
      <c r="C101" s="32"/>
      <c r="D101" s="32"/>
      <c r="E101" s="33"/>
      <c r="F101" s="33"/>
      <c r="G101" s="33"/>
      <c r="H101" s="33"/>
      <c r="I101" s="33"/>
      <c r="J101" s="33"/>
    </row>
    <row r="102" spans="1:10">
      <c r="B102" s="32"/>
      <c r="C102" s="32"/>
      <c r="D102" s="32"/>
      <c r="E102" s="33"/>
      <c r="F102" s="33"/>
      <c r="G102" s="33"/>
      <c r="H102" s="33"/>
      <c r="I102" s="33"/>
      <c r="J102" s="33"/>
    </row>
    <row r="103" spans="1:10">
      <c r="B103" s="32"/>
      <c r="C103" s="32"/>
      <c r="D103" s="32"/>
      <c r="E103" s="33"/>
      <c r="F103" s="33"/>
      <c r="G103" s="33"/>
      <c r="H103" s="33"/>
      <c r="I103" s="33"/>
      <c r="J103" s="33"/>
    </row>
    <row r="104" spans="1:10">
      <c r="B104" s="32"/>
      <c r="C104" s="32"/>
      <c r="D104" s="32"/>
      <c r="E104" s="33"/>
      <c r="F104" s="33"/>
      <c r="G104" s="33"/>
      <c r="H104" s="33"/>
      <c r="I104" s="33"/>
      <c r="J104" s="33"/>
    </row>
    <row r="105" spans="1:10">
      <c r="B105" s="32"/>
      <c r="C105" s="32"/>
      <c r="D105" s="32"/>
      <c r="E105" s="33"/>
      <c r="F105" s="33"/>
      <c r="G105" s="33"/>
      <c r="H105" s="33"/>
      <c r="I105" s="33"/>
      <c r="J105" s="33"/>
    </row>
    <row r="106" spans="1:10">
      <c r="B106" s="32"/>
      <c r="C106" s="32"/>
      <c r="D106" s="32"/>
      <c r="E106" s="33"/>
      <c r="F106" s="33"/>
      <c r="G106" s="33"/>
      <c r="H106" s="33"/>
      <c r="I106" s="33"/>
      <c r="J106" s="33"/>
    </row>
    <row r="107" spans="1:10">
      <c r="B107" s="32"/>
      <c r="C107" s="32"/>
      <c r="D107" s="32"/>
      <c r="E107" s="33"/>
      <c r="F107" s="33"/>
      <c r="G107" s="33"/>
      <c r="H107" s="33"/>
      <c r="I107" s="33"/>
      <c r="J107" s="33"/>
    </row>
    <row r="108" spans="1:10">
      <c r="B108" s="32"/>
      <c r="C108" s="32"/>
      <c r="D108" s="32"/>
      <c r="E108" s="33"/>
      <c r="F108" s="33"/>
      <c r="G108" s="33"/>
      <c r="H108" s="33"/>
      <c r="I108" s="33"/>
      <c r="J108" s="33"/>
    </row>
    <row r="109" spans="1:10">
      <c r="B109" s="32"/>
      <c r="C109" s="32"/>
      <c r="D109" s="32"/>
      <c r="E109" s="33"/>
      <c r="F109" s="33"/>
      <c r="G109" s="33"/>
      <c r="H109" s="33"/>
      <c r="I109" s="33"/>
      <c r="J109" s="33"/>
    </row>
    <row r="110" spans="1:10">
      <c r="B110" s="33"/>
      <c r="C110" s="33"/>
      <c r="D110" s="33"/>
      <c r="E110" s="33"/>
      <c r="F110" s="33"/>
      <c r="G110" s="33"/>
      <c r="H110" s="33"/>
      <c r="I110" s="33"/>
      <c r="J110" s="33"/>
    </row>
    <row r="111" spans="1:10">
      <c r="B111" s="33"/>
      <c r="C111" s="33"/>
      <c r="D111" s="33"/>
      <c r="E111" s="33"/>
      <c r="F111" s="33"/>
      <c r="G111" s="33"/>
      <c r="H111" s="33"/>
      <c r="I111" s="33"/>
      <c r="J111" s="33"/>
    </row>
  </sheetData>
  <mergeCells count="5">
    <mergeCell ref="B1:J1"/>
    <mergeCell ref="B2:J2"/>
    <mergeCell ref="B3:J3"/>
    <mergeCell ref="B4:J4"/>
    <mergeCell ref="B98:E98"/>
  </mergeCells>
  <pageMargins left="0.25" right="0.25" top="0.75" bottom="0.75" header="0.3" footer="0.3"/>
  <pageSetup scale="47" orientation="portrait" r:id="rId1"/>
  <rowBreaks count="1" manualBreakCount="1">
    <brk id="7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Maira Lara</cp:lastModifiedBy>
  <cp:lastPrinted>2022-05-03T15:04:14Z</cp:lastPrinted>
  <dcterms:created xsi:type="dcterms:W3CDTF">2022-03-09T15:01:24Z</dcterms:created>
  <dcterms:modified xsi:type="dcterms:W3CDTF">2022-06-03T13:11:08Z</dcterms:modified>
</cp:coreProperties>
</file>