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6/Reportes Transparencia de Ejecucion 2026/"/>
    </mc:Choice>
  </mc:AlternateContent>
  <xr:revisionPtr revIDLastSave="12" documentId="8_{AC7ADB00-3708-4BED-A7C3-9FABA80F0D0C}" xr6:coauthVersionLast="47" xr6:coauthVersionMax="47" xr10:uidLastSave="{A117FCFF-54B9-4F77-8EB4-561848459EA9}"/>
  <bookViews>
    <workbookView xWindow="-120" yWindow="-120" windowWidth="29040" windowHeight="15720" xr2:uid="{17B3892A-348D-4B75-9701-FAEA79BE0207}"/>
  </bookViews>
  <sheets>
    <sheet name="Plantilla Ejecucion" sheetId="1" r:id="rId1"/>
  </sheets>
  <definedNames>
    <definedName name="_xlnm.Print_Area" localSheetId="0">'Plantilla Ejecucion'!$B$1:$G$101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7" i="1" l="1"/>
  <c r="G57" i="1" s="1"/>
  <c r="E61" i="1"/>
  <c r="G61" i="1" s="1"/>
  <c r="E56" i="1"/>
  <c r="E55" i="1"/>
  <c r="G55" i="1" s="1"/>
  <c r="E54" i="1"/>
  <c r="G54" i="1" s="1"/>
  <c r="E52" i="1"/>
  <c r="G52" i="1" s="1"/>
  <c r="E51" i="1"/>
  <c r="G51" i="1" s="1"/>
  <c r="E34" i="1"/>
  <c r="G34" i="1" s="1"/>
  <c r="E20" i="1"/>
  <c r="G20" i="1" s="1"/>
  <c r="G35" i="1"/>
  <c r="G36" i="1"/>
  <c r="G37" i="1"/>
  <c r="G38" i="1"/>
  <c r="G39" i="1"/>
  <c r="G40" i="1"/>
  <c r="G41" i="1"/>
  <c r="G44" i="1"/>
  <c r="G45" i="1"/>
  <c r="G46" i="1"/>
  <c r="G47" i="1"/>
  <c r="G48" i="1"/>
  <c r="G49" i="1"/>
  <c r="G66" i="1"/>
  <c r="G67" i="1"/>
  <c r="G68" i="1"/>
  <c r="G69" i="1"/>
  <c r="G70" i="1"/>
  <c r="G72" i="1"/>
  <c r="G73" i="1"/>
  <c r="G74" i="1"/>
  <c r="G75" i="1"/>
  <c r="G77" i="1"/>
  <c r="G79" i="1"/>
  <c r="G80" i="1"/>
  <c r="G82" i="1"/>
  <c r="G83" i="1"/>
  <c r="G85" i="1"/>
  <c r="G87" i="1"/>
  <c r="E62" i="1" l="1"/>
  <c r="G62" i="1" s="1"/>
  <c r="E59" i="1"/>
  <c r="G59" i="1" s="1"/>
  <c r="E53" i="1"/>
  <c r="G53" i="1" s="1"/>
  <c r="E58" i="1"/>
  <c r="G58" i="1" s="1"/>
  <c r="G56" i="1"/>
  <c r="E14" i="1"/>
  <c r="G14" i="1" s="1"/>
  <c r="E17" i="1"/>
  <c r="G17" i="1" s="1"/>
  <c r="E21" i="1"/>
  <c r="G21" i="1" s="1"/>
  <c r="E29" i="1"/>
  <c r="G29" i="1" s="1"/>
  <c r="E25" i="1"/>
  <c r="G25" i="1" s="1"/>
  <c r="E19" i="1"/>
  <c r="G19" i="1" s="1"/>
  <c r="E31" i="1"/>
  <c r="G31" i="1" s="1"/>
  <c r="E27" i="1"/>
  <c r="G27" i="1" s="1"/>
  <c r="E16" i="1"/>
  <c r="G16" i="1" s="1"/>
  <c r="E22" i="1"/>
  <c r="G22" i="1" s="1"/>
  <c r="E30" i="1"/>
  <c r="G30" i="1" s="1"/>
  <c r="E15" i="1"/>
  <c r="G15" i="1" s="1"/>
  <c r="E18" i="1"/>
  <c r="G18" i="1" s="1"/>
  <c r="E32" i="1"/>
  <c r="G32" i="1" s="1"/>
  <c r="E26" i="1"/>
  <c r="G26" i="1" s="1"/>
  <c r="E24" i="1"/>
  <c r="G24" i="1" s="1"/>
  <c r="E28" i="1"/>
  <c r="G28" i="1" s="1"/>
  <c r="E43" i="1"/>
  <c r="E9" i="1"/>
  <c r="G9" i="1" s="1"/>
  <c r="E10" i="1"/>
  <c r="G10" i="1" s="1"/>
  <c r="E11" i="1"/>
  <c r="G11" i="1" s="1"/>
  <c r="E12" i="1"/>
  <c r="G12" i="1" s="1"/>
  <c r="E8" i="1"/>
  <c r="G8" i="1" s="1"/>
  <c r="G43" i="1" l="1"/>
  <c r="E42" i="1"/>
  <c r="E13" i="1"/>
  <c r="E7" i="1"/>
  <c r="D7" i="1"/>
  <c r="E86" i="1" l="1"/>
  <c r="D86" i="1"/>
  <c r="E84" i="1"/>
  <c r="D84" i="1"/>
  <c r="E81" i="1"/>
  <c r="D81" i="1"/>
  <c r="E78" i="1"/>
  <c r="D78" i="1"/>
  <c r="E71" i="1"/>
  <c r="D71" i="1"/>
  <c r="E65" i="1"/>
  <c r="D65" i="1"/>
  <c r="E63" i="1"/>
  <c r="G63" i="1" s="1"/>
  <c r="E64" i="1"/>
  <c r="G64" i="1" s="1"/>
  <c r="D60" i="1"/>
  <c r="D50" i="1"/>
  <c r="D42" i="1"/>
  <c r="E33" i="1"/>
  <c r="D33" i="1"/>
  <c r="D23" i="1"/>
  <c r="D13" i="1"/>
  <c r="F50" i="1"/>
  <c r="C7" i="1"/>
  <c r="C13" i="1"/>
  <c r="F86" i="1"/>
  <c r="C86" i="1"/>
  <c r="F84" i="1"/>
  <c r="C84" i="1"/>
  <c r="F81" i="1"/>
  <c r="C81" i="1"/>
  <c r="F78" i="1"/>
  <c r="C78" i="1"/>
  <c r="F71" i="1"/>
  <c r="C71" i="1"/>
  <c r="F65" i="1"/>
  <c r="C65" i="1"/>
  <c r="F60" i="1"/>
  <c r="C60" i="1"/>
  <c r="C50" i="1"/>
  <c r="F42" i="1"/>
  <c r="G42" i="1" s="1"/>
  <c r="C42" i="1"/>
  <c r="F33" i="1"/>
  <c r="C33" i="1"/>
  <c r="F23" i="1"/>
  <c r="C23" i="1"/>
  <c r="F13" i="1"/>
  <c r="G13" i="1" s="1"/>
  <c r="F7" i="1"/>
  <c r="G7" i="1" s="1"/>
  <c r="G86" i="1" l="1"/>
  <c r="G78" i="1"/>
  <c r="G65" i="1"/>
  <c r="G71" i="1"/>
  <c r="G84" i="1"/>
  <c r="G81" i="1"/>
  <c r="G33" i="1"/>
  <c r="D76" i="1"/>
  <c r="D88" i="1" s="1"/>
  <c r="E23" i="1"/>
  <c r="G23" i="1" s="1"/>
  <c r="E60" i="1"/>
  <c r="G60" i="1" s="1"/>
  <c r="E50" i="1"/>
  <c r="G50" i="1" s="1"/>
  <c r="D6" i="1"/>
  <c r="C6" i="1"/>
  <c r="F6" i="1"/>
  <c r="F76" i="1"/>
  <c r="C76" i="1"/>
  <c r="C88" i="1" s="1"/>
  <c r="E6" i="1" l="1"/>
  <c r="G6" i="1" s="1"/>
  <c r="F88" i="1"/>
  <c r="E76" i="1"/>
  <c r="E88" i="1" l="1"/>
  <c r="G88" i="1" s="1"/>
  <c r="G76" i="1"/>
</calcChain>
</file>

<file path=xl/sharedStrings.xml><?xml version="1.0" encoding="utf-8"?>
<sst xmlns="http://schemas.openxmlformats.org/spreadsheetml/2006/main" count="165" uniqueCount="165">
  <si>
    <t>(Valores en RD$)</t>
  </si>
  <si>
    <t>Detalle</t>
  </si>
  <si>
    <t>Enero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</si>
  <si>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</si>
  <si>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</si>
  <si>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</si>
  <si>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</si>
  <si>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</si>
  <si>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</si>
  <si>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</si>
  <si>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</si>
  <si>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</si>
  <si>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</si>
  <si>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</si>
  <si>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</si>
  <si>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</si>
  <si>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</si>
  <si>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</si>
  <si>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</si>
  <si>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</si>
  <si>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</si>
  <si>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</si>
  <si>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</si>
  <si>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</si>
  <si>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</si>
  <si>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</si>
  <si>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</si>
  <si>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</si>
  <si>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</si>
  <si>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</si>
  <si>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</si>
  <si>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</si>
  <si>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</si>
  <si>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</si>
  <si>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</si>
  <si>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</si>
  <si>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</si>
  <si>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</si>
  <si>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</si>
  <si>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</si>
  <si>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</si>
  <si>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</si>
  <si>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</si>
  <si>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</si>
  <si>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</si>
  <si>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</si>
  <si>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</si>
  <si>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</si>
  <si>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</si>
  <si>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</si>
  <si>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</si>
  <si>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</si>
  <si>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</si>
  <si>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</si>
  <si>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</si>
  <si>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</si>
  <si>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</si>
  <si>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</si>
  <si>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</si>
  <si>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</si>
  <si>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</si>
  <si>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</si>
  <si>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</si>
  <si>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</si>
  <si>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</si>
  <si>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</si>
  <si>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</si>
  <si>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</si>
  <si>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</si>
  <si>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</si>
  <si>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</si>
  <si>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</si>
  <si>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</si>
  <si>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</si>
  <si>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</si>
  <si>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</si>
  <si>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</si>
  <si>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</si>
  <si>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</si>
  <si>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</si>
  <si>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</si>
  <si>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</si>
  <si>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</si>
  <si>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</si>
  <si>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</si>
  <si>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</si>
  <si>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</si>
  <si>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</si>
  <si>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</si>
  <si>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</si>
  <si>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</si>
  <si>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</si>
  <si>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</si>
  <si>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</si>
  <si>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</si>
  <si>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</si>
  <si>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</si>
  <si>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</si>
  <si>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</si>
  <si>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</si>
  <si>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</si>
  <si>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</si>
  <si>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</si>
  <si>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</si>
  <si>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</si>
  <si>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</si>
  <si>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</si>
  <si>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</si>
  <si>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</si>
  <si>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</si>
  <si>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</si>
  <si>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</si>
  <si>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</si>
  <si>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</si>
  <si>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</si>
  <si>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</si>
  <si>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</si>
  <si>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</si>
  <si>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</si>
  <si>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</si>
  <si>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</si>
  <si>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</si>
  <si>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</si>
  <si>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</si>
  <si>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</si>
  <si>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</si>
  <si>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</si>
  <si>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</si>
  <si>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</si>
  <si>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</si>
  <si>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</si>
  <si>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</si>
  <si>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</si>
  <si>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</si>
  <si>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</si>
  <si>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</si>
  <si>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</si>
  <si>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</si>
  <si>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</si>
  <si>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</si>
  <si>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</si>
  <si>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</si>
  <si>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</si>
  <si>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</si>
  <si>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</si>
  <si>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</si>
  <si>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</si>
  <si>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</si>
  <si>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</si>
  <si>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</si>
  <si>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</si>
  <si>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</si>
  <si>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</si>
  <si>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</si>
  <si>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</si>
  <si>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</si>
  <si>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</si>
  <si>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</si>
  <si>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</si>
  <si>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</si>
  <si>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</si>
  <si>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</si>
  <si>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Disponible</t>
  </si>
  <si>
    <t>AÑO 2026</t>
  </si>
  <si>
    <t>Fecha de registro: hasta el 31 de enero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</si>
</sst>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  <font>
      <b/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0</xdr:row>
      <xdr:rowOff>0</xdr:rowOff>
    </xdr:from>
    <xdr:to>
      <xdr:col>7</xdr:col>
      <xdr:colOff>1103630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90</xdr:row>
      <xdr:rowOff>200024</xdr:rowOff>
    </xdr:from>
    <xdr:to>
      <xdr:col>8</xdr:col>
      <xdr:colOff>304800</xdr:colOff>
      <xdr:row>96</xdr:row>
      <xdr:rowOff>104774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FF8473-901A-0960-CF65-3FD306E8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9545299"/>
          <a:ext cx="8172451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sheetPr>
    <pageSetUpPr fitToPage="1"/>
  </sheetPr>
  <dimension ref="A1:Q111"/>
  <sheetViews>
    <sheetView tabSelected="1" topLeftCell="B1" zoomScaleNormal="100" zoomScaleSheetLayoutView="100" workbookViewId="0">
      <selection activeCell="E8" sqref="E8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6" width="22.140625" style="1" customWidth="1"/>
    <col min="7" max="7" width="24" style="1" customWidth="1"/>
    <col min="8" max="8" width="20.85546875" style="1" customWidth="1"/>
    <col min="9" max="11" width="9.140625" style="1"/>
    <col min="12" max="12" width="11.5703125" style="2" bestFit="1" customWidth="1"/>
    <col min="13" max="16384" width="9.140625" style="1"/>
  </cols>
  <sheetData>
    <row r="1" spans="1:17" ht="102.6" customHeight="1">
      <c r="B1" s="36"/>
      <c r="C1" s="36"/>
      <c r="D1" s="36"/>
      <c r="E1" s="36"/>
      <c r="F1" s="36"/>
      <c r="G1" s="36"/>
    </row>
    <row r="2" spans="1:17" ht="19.5">
      <c r="B2" s="37" t="s">
        <v>156</v>
      </c>
      <c r="C2" s="37"/>
      <c r="D2" s="37"/>
      <c r="E2" s="37"/>
      <c r="F2" s="37"/>
      <c r="G2" s="37"/>
    </row>
    <row r="3" spans="1:17" ht="19.5">
      <c r="B3" s="38" t="s">
        <v>163</v>
      </c>
      <c r="C3" s="38"/>
      <c r="D3" s="38"/>
      <c r="E3" s="38"/>
      <c r="F3" s="38"/>
      <c r="G3" s="38"/>
    </row>
    <row r="4" spans="1:17">
      <c r="B4" s="39" t="s">
        <v>0</v>
      </c>
      <c r="C4" s="39"/>
      <c r="D4" s="39"/>
      <c r="E4" s="39"/>
      <c r="F4" s="39"/>
      <c r="G4" s="39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1.5">
      <c r="B5" s="4" t="s">
        <v>1</v>
      </c>
      <c r="C5" s="5" t="s">
        <v>161</v>
      </c>
      <c r="D5" s="5" t="s">
        <v>160</v>
      </c>
      <c r="E5" s="5" t="s">
        <v>157</v>
      </c>
      <c r="F5" s="4" t="s">
        <v>2</v>
      </c>
      <c r="G5" s="5" t="s">
        <v>162</v>
      </c>
    </row>
    <row r="6" spans="1:17">
      <c r="B6" s="6" t="s">
        <v>3</v>
      </c>
      <c r="C6" s="9">
        <f>+C7+C13+C23+C33+C42+C50+C60+C65+C71</f>
        <v>12027715656</v>
      </c>
      <c r="D6" s="9">
        <f>+D7+D13+D23+D33+D42+D50+D60+D65+D71</f>
        <v>0</v>
      </c>
      <c r="E6" s="9">
        <f>+E7+E13+E23+E33+E42+E50+E60+E65+E71</f>
        <v>12027715656</v>
      </c>
      <c r="F6" s="7">
        <f>+F7+F13+F23+F33+F42+F50+F60+F65+F71</f>
        <v>562266609.18999994</v>
      </c>
      <c r="G6" s="9">
        <f>+E6-F6</f>
        <v>11465449046.809999</v>
      </c>
      <c r="H6" s="2"/>
    </row>
    <row r="7" spans="1:17" ht="15" customHeight="1">
      <c r="B7" s="8" t="s">
        <v>4</v>
      </c>
      <c r="C7" s="9">
        <f>SUM(C8:C12)</f>
        <v>8512036243</v>
      </c>
      <c r="D7" s="9">
        <f>SUM(D8:D12)</f>
        <v>0</v>
      </c>
      <c r="E7" s="9">
        <f>SUM(E8:E12)</f>
        <v>8512036243</v>
      </c>
      <c r="F7" s="9">
        <f t="shared" ref="F7" si="0">SUM(F8:F12)</f>
        <v>510221890.42999995</v>
      </c>
      <c r="G7" s="9">
        <f t="shared" ref="G7:G70" si="1">+E7-F7</f>
        <v>8001814352.5699997</v>
      </c>
      <c r="I7" s="10"/>
    </row>
    <row r="8" spans="1:17" ht="15" customHeight="1">
      <c r="A8" s="1" t="s">
        <v>5</v>
      </c>
      <c r="B8" s="11" t="s">
        <v>6</v>
      </c>
      <c r="C8" s="12">
        <v>6278917476</v>
      </c>
      <c r="D8" s="12">
        <v>0</v>
      </c>
      <c r="E8" s="12">
        <f>+C8+D8</f>
        <v>6278917476</v>
      </c>
      <c r="F8" s="12">
        <v>436741474.02999997</v>
      </c>
      <c r="G8" s="12">
        <f t="shared" si="1"/>
        <v>5842176001.9700003</v>
      </c>
      <c r="I8" s="13"/>
    </row>
    <row r="9" spans="1:17" ht="15" customHeight="1">
      <c r="A9" s="1" t="s">
        <v>7</v>
      </c>
      <c r="B9" s="11" t="s">
        <v>8</v>
      </c>
      <c r="C9" s="12">
        <v>1225038519</v>
      </c>
      <c r="D9" s="12">
        <v>0</v>
      </c>
      <c r="E9" s="12">
        <f t="shared" ref="E9:E12" si="2">+C9+D9</f>
        <v>1225038519</v>
      </c>
      <c r="F9" s="12">
        <v>6521000</v>
      </c>
      <c r="G9" s="12">
        <f t="shared" si="1"/>
        <v>1218517519</v>
      </c>
      <c r="I9" s="13"/>
    </row>
    <row r="10" spans="1:17" ht="15" customHeight="1">
      <c r="A10" s="1" t="s">
        <v>9</v>
      </c>
      <c r="B10" s="11" t="s">
        <v>10</v>
      </c>
      <c r="C10" s="12">
        <v>50000</v>
      </c>
      <c r="D10" s="12">
        <v>0</v>
      </c>
      <c r="E10" s="12">
        <f t="shared" si="2"/>
        <v>50000</v>
      </c>
      <c r="F10" s="12">
        <v>0</v>
      </c>
      <c r="G10" s="12">
        <f t="shared" si="1"/>
        <v>50000</v>
      </c>
      <c r="I10" s="13"/>
    </row>
    <row r="11" spans="1:17" ht="15" customHeight="1">
      <c r="A11" s="1" t="s">
        <v>11</v>
      </c>
      <c r="B11" s="11" t="s">
        <v>12</v>
      </c>
      <c r="C11" s="12">
        <v>30000000</v>
      </c>
      <c r="D11" s="12">
        <v>0</v>
      </c>
      <c r="E11" s="12">
        <f t="shared" si="2"/>
        <v>30000000</v>
      </c>
      <c r="F11" s="12">
        <v>0</v>
      </c>
      <c r="G11" s="12">
        <f t="shared" si="1"/>
        <v>30000000</v>
      </c>
    </row>
    <row r="12" spans="1:17" ht="15" customHeight="1">
      <c r="A12" s="1" t="s">
        <v>13</v>
      </c>
      <c r="B12" s="11" t="s">
        <v>14</v>
      </c>
      <c r="C12" s="12">
        <v>978030248</v>
      </c>
      <c r="D12" s="12">
        <v>0</v>
      </c>
      <c r="E12" s="12">
        <f t="shared" si="2"/>
        <v>978030248</v>
      </c>
      <c r="F12" s="12">
        <v>66959416.399999999</v>
      </c>
      <c r="G12" s="12">
        <f t="shared" si="1"/>
        <v>911070831.60000002</v>
      </c>
      <c r="I12" s="13"/>
    </row>
    <row r="13" spans="1:17" ht="15" customHeight="1">
      <c r="B13" s="8" t="s">
        <v>15</v>
      </c>
      <c r="C13" s="9">
        <f>SUM(C14:C22)</f>
        <v>2389124243</v>
      </c>
      <c r="D13" s="9">
        <f t="shared" ref="D13" si="3">SUM(D14:D22)</f>
        <v>0</v>
      </c>
      <c r="E13" s="9">
        <f>SUM(E14:E22)</f>
        <v>2389124243</v>
      </c>
      <c r="F13" s="9">
        <f t="shared" ref="F13" si="4">SUM(F14:F22)</f>
        <v>52044718.760000005</v>
      </c>
      <c r="G13" s="9">
        <f t="shared" si="1"/>
        <v>2337079524.2399998</v>
      </c>
      <c r="I13" s="10"/>
    </row>
    <row r="14" spans="1:17" ht="15" customHeight="1">
      <c r="A14" s="1" t="s">
        <v>16</v>
      </c>
      <c r="B14" s="11" t="s">
        <v>17</v>
      </c>
      <c r="C14" s="12">
        <v>116104232</v>
      </c>
      <c r="D14" s="12">
        <v>0</v>
      </c>
      <c r="E14" s="12">
        <f t="shared" ref="E14" si="5">+C14+D14</f>
        <v>116104232</v>
      </c>
      <c r="F14" s="12">
        <v>18457687.07</v>
      </c>
      <c r="G14" s="12">
        <f t="shared" si="1"/>
        <v>97646544.930000007</v>
      </c>
      <c r="I14" s="13"/>
    </row>
    <row r="15" spans="1:17" ht="15" customHeight="1">
      <c r="A15" s="1" t="s">
        <v>18</v>
      </c>
      <c r="B15" s="11" t="s">
        <v>19</v>
      </c>
      <c r="C15" s="12">
        <v>6200073</v>
      </c>
      <c r="D15" s="12">
        <v>0</v>
      </c>
      <c r="E15" s="12">
        <f t="shared" ref="E15:E22" si="6">+C15+D15</f>
        <v>6200073</v>
      </c>
      <c r="F15" s="12">
        <v>0</v>
      </c>
      <c r="G15" s="12">
        <f t="shared" ref="G15:G22" si="7">+E15-F15</f>
        <v>6200073</v>
      </c>
      <c r="I15" s="13"/>
    </row>
    <row r="16" spans="1:17" ht="15" customHeight="1">
      <c r="A16" s="1" t="s">
        <v>20</v>
      </c>
      <c r="B16" s="11" t="s">
        <v>21</v>
      </c>
      <c r="C16" s="12">
        <v>30050000</v>
      </c>
      <c r="D16" s="12">
        <v>0</v>
      </c>
      <c r="E16" s="12">
        <f t="shared" si="6"/>
        <v>30050000</v>
      </c>
      <c r="F16" s="12">
        <v>330915</v>
      </c>
      <c r="G16" s="12">
        <f t="shared" si="7"/>
        <v>29719085</v>
      </c>
      <c r="I16" s="13"/>
    </row>
    <row r="17" spans="1:9" ht="15" customHeight="1">
      <c r="A17" s="1" t="s">
        <v>22</v>
      </c>
      <c r="B17" s="11" t="s">
        <v>23</v>
      </c>
      <c r="C17" s="12">
        <v>1600000</v>
      </c>
      <c r="D17" s="12">
        <v>0</v>
      </c>
      <c r="E17" s="12">
        <f t="shared" si="6"/>
        <v>1600000</v>
      </c>
      <c r="F17" s="12">
        <v>500000</v>
      </c>
      <c r="G17" s="12">
        <f t="shared" si="7"/>
        <v>1100000</v>
      </c>
      <c r="I17" s="13"/>
    </row>
    <row r="18" spans="1:9" ht="15" customHeight="1">
      <c r="A18" s="1" t="s">
        <v>24</v>
      </c>
      <c r="B18" s="11" t="s">
        <v>25</v>
      </c>
      <c r="C18" s="12">
        <v>272614081</v>
      </c>
      <c r="D18" s="12">
        <v>0</v>
      </c>
      <c r="E18" s="12">
        <f t="shared" si="6"/>
        <v>272614081</v>
      </c>
      <c r="F18" s="12">
        <v>11489739.59</v>
      </c>
      <c r="G18" s="12">
        <f t="shared" si="7"/>
        <v>261124341.41</v>
      </c>
      <c r="I18" s="13"/>
    </row>
    <row r="19" spans="1:9" ht="15" customHeight="1">
      <c r="A19" s="1" t="s">
        <v>26</v>
      </c>
      <c r="B19" s="11" t="s">
        <v>27</v>
      </c>
      <c r="C19" s="12">
        <v>951000000</v>
      </c>
      <c r="D19" s="12">
        <v>0</v>
      </c>
      <c r="E19" s="12">
        <f t="shared" si="6"/>
        <v>951000000</v>
      </c>
      <c r="F19" s="12">
        <v>21266377.100000001</v>
      </c>
      <c r="G19" s="12">
        <f t="shared" si="7"/>
        <v>929733622.89999998</v>
      </c>
      <c r="I19" s="13"/>
    </row>
    <row r="20" spans="1:9" ht="15" customHeight="1">
      <c r="A20" s="1" t="s">
        <v>28</v>
      </c>
      <c r="B20" s="11" t="s">
        <v>29</v>
      </c>
      <c r="C20" s="12">
        <v>18632375</v>
      </c>
      <c r="D20" s="12">
        <v>0</v>
      </c>
      <c r="E20" s="12">
        <f t="shared" si="6"/>
        <v>18632375</v>
      </c>
      <c r="F20" s="12">
        <v>0</v>
      </c>
      <c r="G20" s="12">
        <f t="shared" si="7"/>
        <v>18632375</v>
      </c>
      <c r="I20" s="13"/>
    </row>
    <row r="21" spans="1:9" ht="15" customHeight="1">
      <c r="A21" s="1" t="s">
        <v>30</v>
      </c>
      <c r="B21" s="11" t="s">
        <v>31</v>
      </c>
      <c r="C21" s="12">
        <v>985389942</v>
      </c>
      <c r="D21" s="12">
        <v>0</v>
      </c>
      <c r="E21" s="12">
        <f t="shared" si="6"/>
        <v>985389942</v>
      </c>
      <c r="F21" s="12">
        <v>0</v>
      </c>
      <c r="G21" s="12">
        <f t="shared" si="7"/>
        <v>985389942</v>
      </c>
      <c r="I21" s="13"/>
    </row>
    <row r="22" spans="1:9" ht="15" customHeight="1">
      <c r="A22" s="1" t="s">
        <v>32</v>
      </c>
      <c r="B22" s="11" t="s">
        <v>33</v>
      </c>
      <c r="C22" s="12">
        <v>7533540</v>
      </c>
      <c r="D22" s="12">
        <v>0</v>
      </c>
      <c r="E22" s="12">
        <f t="shared" si="6"/>
        <v>7533540</v>
      </c>
      <c r="F22" s="12">
        <v>0</v>
      </c>
      <c r="G22" s="12">
        <f t="shared" si="7"/>
        <v>7533540</v>
      </c>
      <c r="I22" s="13"/>
    </row>
    <row r="23" spans="1:9" ht="15" customHeight="1">
      <c r="B23" s="8" t="s">
        <v>34</v>
      </c>
      <c r="C23" s="9">
        <f t="shared" ref="C23:D23" si="8">SUM(C24:C32)</f>
        <v>1013104244</v>
      </c>
      <c r="D23" s="9">
        <f t="shared" si="8"/>
        <v>0</v>
      </c>
      <c r="E23" s="9">
        <f t="shared" ref="E23:F23" si="9">SUM(E24:E32)</f>
        <v>1013104244</v>
      </c>
      <c r="F23" s="9">
        <f t="shared" si="9"/>
        <v>0</v>
      </c>
      <c r="G23" s="9">
        <f t="shared" si="1"/>
        <v>1013104244</v>
      </c>
      <c r="I23" s="10"/>
    </row>
    <row r="24" spans="1:9" ht="15" customHeight="1">
      <c r="A24" s="1" t="s">
        <v>35</v>
      </c>
      <c r="B24" s="11" t="s">
        <v>36</v>
      </c>
      <c r="C24" s="12">
        <v>887450141</v>
      </c>
      <c r="D24" s="12">
        <v>0</v>
      </c>
      <c r="E24" s="12">
        <f t="shared" ref="E24:E32" si="10">+C24+D24</f>
        <v>887450141</v>
      </c>
      <c r="F24" s="12">
        <v>0</v>
      </c>
      <c r="G24" s="12">
        <f t="shared" si="1"/>
        <v>887450141</v>
      </c>
      <c r="I24" s="13"/>
    </row>
    <row r="25" spans="1:9" ht="15" customHeight="1">
      <c r="A25" s="1" t="s">
        <v>37</v>
      </c>
      <c r="B25" s="11" t="s">
        <v>38</v>
      </c>
      <c r="C25" s="12">
        <v>5226452</v>
      </c>
      <c r="D25" s="12">
        <v>0</v>
      </c>
      <c r="E25" s="12">
        <f t="shared" si="10"/>
        <v>5226452</v>
      </c>
      <c r="F25" s="12">
        <v>0</v>
      </c>
      <c r="G25" s="12">
        <f t="shared" si="1"/>
        <v>5226452</v>
      </c>
      <c r="I25" s="13"/>
    </row>
    <row r="26" spans="1:9" ht="15" customHeight="1">
      <c r="A26" s="1" t="s">
        <v>39</v>
      </c>
      <c r="B26" s="11" t="s">
        <v>40</v>
      </c>
      <c r="C26" s="12">
        <v>8715806</v>
      </c>
      <c r="D26" s="12">
        <v>0</v>
      </c>
      <c r="E26" s="12">
        <f t="shared" si="10"/>
        <v>8715806</v>
      </c>
      <c r="F26" s="12">
        <v>0</v>
      </c>
      <c r="G26" s="12">
        <f t="shared" si="1"/>
        <v>8715806</v>
      </c>
      <c r="I26" s="13"/>
    </row>
    <row r="27" spans="1:9" ht="15" customHeight="1">
      <c r="A27" s="1" t="s">
        <v>41</v>
      </c>
      <c r="B27" s="11" t="s">
        <v>42</v>
      </c>
      <c r="C27" s="12">
        <v>1350236</v>
      </c>
      <c r="D27" s="12">
        <v>0</v>
      </c>
      <c r="E27" s="12">
        <f t="shared" si="10"/>
        <v>1350236</v>
      </c>
      <c r="F27" s="12">
        <v>0</v>
      </c>
      <c r="G27" s="12">
        <f t="shared" si="1"/>
        <v>1350236</v>
      </c>
      <c r="I27" s="13"/>
    </row>
    <row r="28" spans="1:9" ht="15" customHeight="1">
      <c r="A28" s="1" t="s">
        <v>43</v>
      </c>
      <c r="B28" s="11" t="s">
        <v>44</v>
      </c>
      <c r="C28" s="12">
        <v>1402703</v>
      </c>
      <c r="D28" s="12">
        <v>0</v>
      </c>
      <c r="E28" s="12">
        <f t="shared" si="10"/>
        <v>1402703</v>
      </c>
      <c r="F28" s="12">
        <v>0</v>
      </c>
      <c r="G28" s="12">
        <f t="shared" si="1"/>
        <v>1402703</v>
      </c>
      <c r="I28" s="13"/>
    </row>
    <row r="29" spans="1:9" ht="15" customHeight="1">
      <c r="A29" s="1" t="s">
        <v>45</v>
      </c>
      <c r="B29" s="11" t="s">
        <v>46</v>
      </c>
      <c r="C29" s="12">
        <v>713484</v>
      </c>
      <c r="D29" s="12">
        <v>0</v>
      </c>
      <c r="E29" s="12">
        <f t="shared" si="10"/>
        <v>713484</v>
      </c>
      <c r="F29" s="12">
        <v>0</v>
      </c>
      <c r="G29" s="12">
        <f t="shared" si="1"/>
        <v>713484</v>
      </c>
      <c r="I29" s="13"/>
    </row>
    <row r="30" spans="1:9" ht="15" customHeight="1">
      <c r="A30" s="1" t="s">
        <v>47</v>
      </c>
      <c r="B30" s="11" t="s">
        <v>48</v>
      </c>
      <c r="C30" s="12">
        <v>43916829</v>
      </c>
      <c r="D30" s="12">
        <v>0</v>
      </c>
      <c r="E30" s="12">
        <f t="shared" si="10"/>
        <v>43916829</v>
      </c>
      <c r="F30" s="12">
        <v>0</v>
      </c>
      <c r="G30" s="12">
        <f t="shared" si="1"/>
        <v>43916829</v>
      </c>
      <c r="I30" s="13"/>
    </row>
    <row r="31" spans="1:9" ht="15" customHeight="1">
      <c r="A31" s="1" t="s">
        <v>49</v>
      </c>
      <c r="B31" s="11" t="s">
        <v>50</v>
      </c>
      <c r="C31" s="12">
        <v>250</v>
      </c>
      <c r="D31" s="12">
        <v>0</v>
      </c>
      <c r="E31" s="12">
        <f t="shared" si="10"/>
        <v>250</v>
      </c>
      <c r="F31" s="12">
        <v>0</v>
      </c>
      <c r="G31" s="12">
        <f t="shared" si="1"/>
        <v>250</v>
      </c>
      <c r="I31" s="13"/>
    </row>
    <row r="32" spans="1:9">
      <c r="A32" s="1" t="s">
        <v>51</v>
      </c>
      <c r="B32" s="11" t="s">
        <v>52</v>
      </c>
      <c r="C32" s="12">
        <v>64328343</v>
      </c>
      <c r="D32" s="12">
        <v>0</v>
      </c>
      <c r="E32" s="12">
        <f t="shared" si="10"/>
        <v>64328343</v>
      </c>
      <c r="F32" s="12">
        <v>0</v>
      </c>
      <c r="G32" s="12">
        <f t="shared" si="1"/>
        <v>64328343</v>
      </c>
      <c r="I32" s="13"/>
    </row>
    <row r="33" spans="1:9">
      <c r="B33" s="8" t="s">
        <v>53</v>
      </c>
      <c r="C33" s="9">
        <f t="shared" ref="C33:E33" si="11">SUM(C34:C41)</f>
        <v>500000</v>
      </c>
      <c r="D33" s="9">
        <f t="shared" si="11"/>
        <v>0</v>
      </c>
      <c r="E33" s="9">
        <f t="shared" si="11"/>
        <v>500000</v>
      </c>
      <c r="F33" s="9">
        <f>SUM(F34:F41)</f>
        <v>0</v>
      </c>
      <c r="G33" s="9">
        <f t="shared" si="1"/>
        <v>500000</v>
      </c>
      <c r="I33" s="10"/>
    </row>
    <row r="34" spans="1:9" ht="15" customHeight="1" outlineLevel="3">
      <c r="A34" s="1" t="s">
        <v>54</v>
      </c>
      <c r="B34" s="11" t="s">
        <v>55</v>
      </c>
      <c r="C34" s="12">
        <v>500000</v>
      </c>
      <c r="D34" s="12">
        <v>0</v>
      </c>
      <c r="E34" s="12">
        <f t="shared" ref="E34" si="12">+C34+D34</f>
        <v>500000</v>
      </c>
      <c r="F34" s="12">
        <v>0</v>
      </c>
      <c r="G34" s="12">
        <f t="shared" ref="G34" si="13">+E34-F34</f>
        <v>500000</v>
      </c>
      <c r="I34" s="13"/>
    </row>
    <row r="35" spans="1:9" ht="15" customHeight="1" outlineLevel="3">
      <c r="A35" s="1" t="s">
        <v>56</v>
      </c>
      <c r="B35" s="11" t="s">
        <v>57</v>
      </c>
      <c r="C35" s="12">
        <v>0</v>
      </c>
      <c r="D35" s="12">
        <v>0</v>
      </c>
      <c r="E35" s="12">
        <v>0</v>
      </c>
      <c r="F35" s="12">
        <v>0</v>
      </c>
      <c r="G35" s="12">
        <f t="shared" si="1"/>
        <v>0</v>
      </c>
      <c r="I35" s="13"/>
    </row>
    <row r="36" spans="1:9" ht="15" customHeight="1" outlineLevel="3">
      <c r="A36" s="1" t="s">
        <v>58</v>
      </c>
      <c r="B36" s="11" t="s">
        <v>59</v>
      </c>
      <c r="C36" s="12">
        <v>0</v>
      </c>
      <c r="D36" s="12">
        <v>0</v>
      </c>
      <c r="E36" s="12">
        <v>0</v>
      </c>
      <c r="F36" s="12">
        <v>0</v>
      </c>
      <c r="G36" s="12">
        <f t="shared" si="1"/>
        <v>0</v>
      </c>
      <c r="I36" s="13"/>
    </row>
    <row r="37" spans="1:9" ht="15" customHeight="1" outlineLevel="3">
      <c r="A37" s="1" t="s">
        <v>60</v>
      </c>
      <c r="B37" s="11" t="s">
        <v>61</v>
      </c>
      <c r="C37" s="12">
        <v>0</v>
      </c>
      <c r="D37" s="12">
        <v>0</v>
      </c>
      <c r="E37" s="12">
        <v>0</v>
      </c>
      <c r="F37" s="12">
        <v>0</v>
      </c>
      <c r="G37" s="12">
        <f t="shared" si="1"/>
        <v>0</v>
      </c>
      <c r="I37" s="13"/>
    </row>
    <row r="38" spans="1:9" ht="15" customHeight="1" outlineLevel="3">
      <c r="A38" s="1" t="s">
        <v>62</v>
      </c>
      <c r="B38" s="11" t="s">
        <v>63</v>
      </c>
      <c r="C38" s="12">
        <v>0</v>
      </c>
      <c r="D38" s="12">
        <v>0</v>
      </c>
      <c r="E38" s="12">
        <v>0</v>
      </c>
      <c r="F38" s="12">
        <v>0</v>
      </c>
      <c r="G38" s="12">
        <f t="shared" si="1"/>
        <v>0</v>
      </c>
      <c r="I38" s="13"/>
    </row>
    <row r="39" spans="1:9" ht="15" customHeight="1" outlineLevel="3">
      <c r="A39" s="1" t="s">
        <v>64</v>
      </c>
      <c r="B39" s="11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f t="shared" si="1"/>
        <v>0</v>
      </c>
      <c r="I39" s="13"/>
    </row>
    <row r="40" spans="1:9" ht="15" customHeight="1" outlineLevel="3">
      <c r="A40" s="1" t="s">
        <v>66</v>
      </c>
      <c r="B40" s="11" t="s">
        <v>67</v>
      </c>
      <c r="C40" s="12">
        <v>0</v>
      </c>
      <c r="D40" s="12">
        <v>0</v>
      </c>
      <c r="E40" s="12">
        <v>0</v>
      </c>
      <c r="F40" s="12">
        <v>0</v>
      </c>
      <c r="G40" s="12">
        <f t="shared" si="1"/>
        <v>0</v>
      </c>
      <c r="I40" s="13"/>
    </row>
    <row r="41" spans="1:9" ht="15" customHeight="1" outlineLevel="3">
      <c r="A41" s="1" t="s">
        <v>68</v>
      </c>
      <c r="B41" s="11" t="s">
        <v>69</v>
      </c>
      <c r="C41" s="12">
        <v>0</v>
      </c>
      <c r="D41" s="12">
        <v>0</v>
      </c>
      <c r="E41" s="12">
        <v>0</v>
      </c>
      <c r="F41" s="12">
        <v>0</v>
      </c>
      <c r="G41" s="12">
        <f t="shared" si="1"/>
        <v>0</v>
      </c>
      <c r="I41" s="13"/>
    </row>
    <row r="42" spans="1:9" ht="15" customHeight="1">
      <c r="B42" s="8" t="s">
        <v>70</v>
      </c>
      <c r="C42" s="9">
        <f t="shared" ref="C42:E42" si="14">SUM(C43:C49)</f>
        <v>0</v>
      </c>
      <c r="D42" s="9">
        <f t="shared" si="14"/>
        <v>0</v>
      </c>
      <c r="E42" s="9">
        <f t="shared" si="14"/>
        <v>0</v>
      </c>
      <c r="F42" s="9">
        <f>SUM(F43:F49)</f>
        <v>0</v>
      </c>
      <c r="G42" s="9">
        <f t="shared" si="1"/>
        <v>0</v>
      </c>
      <c r="I42" s="10"/>
    </row>
    <row r="43" spans="1:9" ht="15" customHeight="1" outlineLevel="1">
      <c r="A43" s="1" t="s">
        <v>71</v>
      </c>
      <c r="B43" s="11" t="s">
        <v>72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f t="shared" si="1"/>
        <v>0</v>
      </c>
      <c r="I43" s="13"/>
    </row>
    <row r="44" spans="1:9" ht="15" customHeight="1" outlineLevel="1">
      <c r="A44" s="1" t="s">
        <v>73</v>
      </c>
      <c r="B44" s="11" t="s">
        <v>74</v>
      </c>
      <c r="C44" s="12">
        <v>0</v>
      </c>
      <c r="D44" s="12">
        <v>0</v>
      </c>
      <c r="E44" s="12">
        <v>0</v>
      </c>
      <c r="F44" s="12">
        <v>0</v>
      </c>
      <c r="G44" s="12">
        <f t="shared" si="1"/>
        <v>0</v>
      </c>
      <c r="I44" s="13"/>
    </row>
    <row r="45" spans="1:9" ht="15" customHeight="1" outlineLevel="1">
      <c r="A45" s="1" t="s">
        <v>75</v>
      </c>
      <c r="B45" s="11" t="s">
        <v>76</v>
      </c>
      <c r="C45" s="12">
        <v>0</v>
      </c>
      <c r="D45" s="12">
        <v>0</v>
      </c>
      <c r="E45" s="12">
        <v>0</v>
      </c>
      <c r="F45" s="12">
        <v>0</v>
      </c>
      <c r="G45" s="12">
        <f t="shared" si="1"/>
        <v>0</v>
      </c>
      <c r="I45" s="13"/>
    </row>
    <row r="46" spans="1:9" ht="15" customHeight="1" outlineLevel="1">
      <c r="A46" s="1" t="s">
        <v>77</v>
      </c>
      <c r="B46" s="11" t="s">
        <v>78</v>
      </c>
      <c r="C46" s="12">
        <v>0</v>
      </c>
      <c r="D46" s="12">
        <v>0</v>
      </c>
      <c r="E46" s="12">
        <v>0</v>
      </c>
      <c r="F46" s="12">
        <v>0</v>
      </c>
      <c r="G46" s="12">
        <f t="shared" si="1"/>
        <v>0</v>
      </c>
      <c r="I46" s="13"/>
    </row>
    <row r="47" spans="1:9" ht="15" customHeight="1" outlineLevel="1">
      <c r="A47" s="1" t="s">
        <v>79</v>
      </c>
      <c r="B47" s="11" t="s">
        <v>80</v>
      </c>
      <c r="C47" s="12">
        <v>0</v>
      </c>
      <c r="D47" s="12">
        <v>0</v>
      </c>
      <c r="E47" s="12">
        <v>0</v>
      </c>
      <c r="F47" s="12">
        <v>0</v>
      </c>
      <c r="G47" s="12">
        <f t="shared" si="1"/>
        <v>0</v>
      </c>
      <c r="I47" s="13"/>
    </row>
    <row r="48" spans="1:9" ht="15" customHeight="1" outlineLevel="1">
      <c r="A48" s="1" t="s">
        <v>81</v>
      </c>
      <c r="B48" s="11" t="s">
        <v>82</v>
      </c>
      <c r="C48" s="12">
        <v>0</v>
      </c>
      <c r="D48" s="12">
        <v>0</v>
      </c>
      <c r="E48" s="12">
        <v>0</v>
      </c>
      <c r="F48" s="12">
        <v>0</v>
      </c>
      <c r="G48" s="12">
        <f t="shared" si="1"/>
        <v>0</v>
      </c>
      <c r="I48" s="13"/>
    </row>
    <row r="49" spans="1:9" ht="15" customHeight="1" outlineLevel="1">
      <c r="A49" s="1" t="s">
        <v>83</v>
      </c>
      <c r="B49" s="11" t="s">
        <v>84</v>
      </c>
      <c r="C49" s="12">
        <v>0</v>
      </c>
      <c r="D49" s="12">
        <v>0</v>
      </c>
      <c r="E49" s="12">
        <v>0</v>
      </c>
      <c r="F49" s="12">
        <v>0</v>
      </c>
      <c r="G49" s="12">
        <f t="shared" si="1"/>
        <v>0</v>
      </c>
      <c r="I49" s="13"/>
    </row>
    <row r="50" spans="1:9" ht="15" customHeight="1">
      <c r="B50" s="8" t="s">
        <v>85</v>
      </c>
      <c r="C50" s="9">
        <f t="shared" ref="C50:E50" si="15">SUM(C51:C59)</f>
        <v>73695881</v>
      </c>
      <c r="D50" s="9">
        <f t="shared" si="15"/>
        <v>0</v>
      </c>
      <c r="E50" s="9">
        <f t="shared" si="15"/>
        <v>73695881</v>
      </c>
      <c r="F50" s="9">
        <f t="shared" ref="F50" si="16">SUM(F51:F59)</f>
        <v>0</v>
      </c>
      <c r="G50" s="9">
        <f t="shared" si="1"/>
        <v>73695881</v>
      </c>
      <c r="I50" s="10"/>
    </row>
    <row r="51" spans="1:9" ht="15" customHeight="1" outlineLevel="1">
      <c r="A51" s="1" t="s">
        <v>86</v>
      </c>
      <c r="B51" s="11" t="s">
        <v>87</v>
      </c>
      <c r="C51" s="12">
        <v>33833200</v>
      </c>
      <c r="D51" s="12">
        <v>0</v>
      </c>
      <c r="E51" s="12">
        <f t="shared" ref="E51:E59" si="17">+C51+D51</f>
        <v>33833200</v>
      </c>
      <c r="F51" s="12">
        <v>0</v>
      </c>
      <c r="G51" s="12">
        <f t="shared" si="1"/>
        <v>33833200</v>
      </c>
      <c r="I51" s="13"/>
    </row>
    <row r="52" spans="1:9" ht="15" customHeight="1" outlineLevel="1">
      <c r="A52" s="1" t="s">
        <v>88</v>
      </c>
      <c r="B52" s="11" t="s">
        <v>89</v>
      </c>
      <c r="C52" s="12">
        <v>6158338</v>
      </c>
      <c r="D52" s="12">
        <v>0</v>
      </c>
      <c r="E52" s="12">
        <f t="shared" si="17"/>
        <v>6158338</v>
      </c>
      <c r="F52" s="12">
        <v>0</v>
      </c>
      <c r="G52" s="12">
        <f t="shared" si="1"/>
        <v>6158338</v>
      </c>
      <c r="I52" s="13"/>
    </row>
    <row r="53" spans="1:9" ht="15" customHeight="1" outlineLevel="1">
      <c r="A53" s="1" t="s">
        <v>90</v>
      </c>
      <c r="B53" s="11" t="s">
        <v>91</v>
      </c>
      <c r="C53" s="12">
        <v>2783166</v>
      </c>
      <c r="D53" s="12">
        <v>0</v>
      </c>
      <c r="E53" s="12">
        <f t="shared" si="17"/>
        <v>2783166</v>
      </c>
      <c r="F53" s="12">
        <v>0</v>
      </c>
      <c r="G53" s="12">
        <f t="shared" si="1"/>
        <v>2783166</v>
      </c>
      <c r="I53" s="13"/>
    </row>
    <row r="54" spans="1:9" ht="15" customHeight="1" outlineLevel="1">
      <c r="A54" s="1" t="s">
        <v>92</v>
      </c>
      <c r="B54" s="11" t="s">
        <v>93</v>
      </c>
      <c r="C54" s="12">
        <v>8518397</v>
      </c>
      <c r="D54" s="12">
        <v>0</v>
      </c>
      <c r="E54" s="12">
        <f t="shared" si="17"/>
        <v>8518397</v>
      </c>
      <c r="F54" s="12">
        <v>0</v>
      </c>
      <c r="G54" s="12">
        <f t="shared" si="1"/>
        <v>8518397</v>
      </c>
      <c r="H54" s="12"/>
      <c r="I54" s="13"/>
    </row>
    <row r="55" spans="1:9" ht="15" customHeight="1" outlineLevel="1">
      <c r="A55" s="1" t="s">
        <v>94</v>
      </c>
      <c r="B55" s="11" t="s">
        <v>95</v>
      </c>
      <c r="C55" s="12">
        <v>16018571</v>
      </c>
      <c r="D55" s="12">
        <v>0</v>
      </c>
      <c r="E55" s="12">
        <f t="shared" si="17"/>
        <v>16018571</v>
      </c>
      <c r="F55" s="12">
        <v>0</v>
      </c>
      <c r="G55" s="12">
        <f t="shared" si="1"/>
        <v>16018571</v>
      </c>
      <c r="H55" s="12"/>
      <c r="I55" s="13"/>
    </row>
    <row r="56" spans="1:9" ht="15" customHeight="1" outlineLevel="1">
      <c r="A56" s="1" t="s">
        <v>96</v>
      </c>
      <c r="B56" s="11" t="s">
        <v>97</v>
      </c>
      <c r="C56" s="12">
        <v>5810196</v>
      </c>
      <c r="D56" s="12">
        <v>0</v>
      </c>
      <c r="E56" s="12">
        <f t="shared" si="17"/>
        <v>5810196</v>
      </c>
      <c r="F56" s="12">
        <v>0</v>
      </c>
      <c r="G56" s="12">
        <f t="shared" si="1"/>
        <v>5810196</v>
      </c>
      <c r="I56" s="13"/>
    </row>
    <row r="57" spans="1:9" ht="15" customHeight="1" outlineLevel="1">
      <c r="A57" s="1" t="s">
        <v>98</v>
      </c>
      <c r="B57" s="11" t="s">
        <v>99</v>
      </c>
      <c r="C57" s="12">
        <v>0</v>
      </c>
      <c r="D57" s="12">
        <v>0</v>
      </c>
      <c r="E57" s="12">
        <f t="shared" si="17"/>
        <v>0</v>
      </c>
      <c r="F57" s="12">
        <v>0</v>
      </c>
      <c r="G57" s="12">
        <f t="shared" ref="G57" si="18">+E57-F57</f>
        <v>0</v>
      </c>
      <c r="I57" s="13"/>
    </row>
    <row r="58" spans="1:9" ht="15" customHeight="1" outlineLevel="1">
      <c r="A58" s="1" t="s">
        <v>100</v>
      </c>
      <c r="B58" s="11" t="s">
        <v>101</v>
      </c>
      <c r="C58" s="12">
        <v>10000</v>
      </c>
      <c r="D58" s="12">
        <v>0</v>
      </c>
      <c r="E58" s="12">
        <f t="shared" si="17"/>
        <v>10000</v>
      </c>
      <c r="F58" s="12">
        <v>0</v>
      </c>
      <c r="G58" s="12">
        <f t="shared" si="1"/>
        <v>10000</v>
      </c>
      <c r="I58" s="13"/>
    </row>
    <row r="59" spans="1:9" ht="15" customHeight="1" outlineLevel="1">
      <c r="A59" s="1" t="s">
        <v>102</v>
      </c>
      <c r="B59" s="11" t="s">
        <v>103</v>
      </c>
      <c r="C59" s="12">
        <v>564013</v>
      </c>
      <c r="D59" s="12">
        <v>0</v>
      </c>
      <c r="E59" s="12">
        <f t="shared" si="17"/>
        <v>564013</v>
      </c>
      <c r="F59" s="12">
        <v>0</v>
      </c>
      <c r="G59" s="12">
        <f t="shared" si="1"/>
        <v>564013</v>
      </c>
      <c r="I59" s="13"/>
    </row>
    <row r="60" spans="1:9" ht="15" customHeight="1">
      <c r="B60" s="8" t="s">
        <v>104</v>
      </c>
      <c r="C60" s="9">
        <f t="shared" ref="C60:E60" si="19">SUM(C61:C64)</f>
        <v>39255045</v>
      </c>
      <c r="D60" s="9">
        <f t="shared" si="19"/>
        <v>0</v>
      </c>
      <c r="E60" s="9">
        <f t="shared" si="19"/>
        <v>39255045</v>
      </c>
      <c r="F60" s="9">
        <f t="shared" ref="F60" si="20">SUM(F61:F64)</f>
        <v>0</v>
      </c>
      <c r="G60" s="9">
        <f t="shared" si="1"/>
        <v>39255045</v>
      </c>
      <c r="I60" s="10"/>
    </row>
    <row r="61" spans="1:9" ht="15" customHeight="1" outlineLevel="1">
      <c r="A61" s="1" t="s">
        <v>105</v>
      </c>
      <c r="B61" s="11" t="s">
        <v>106</v>
      </c>
      <c r="C61" s="12">
        <v>37705045</v>
      </c>
      <c r="D61" s="12">
        <v>0</v>
      </c>
      <c r="E61" s="12">
        <f t="shared" ref="E61:E62" si="21">+C61+D61</f>
        <v>37705045</v>
      </c>
      <c r="F61" s="12">
        <v>0</v>
      </c>
      <c r="G61" s="12">
        <f t="shared" ref="G61:G62" si="22">+E61-F61</f>
        <v>37705045</v>
      </c>
      <c r="I61" s="13"/>
    </row>
    <row r="62" spans="1:9" ht="15" customHeight="1" outlineLevel="1">
      <c r="A62" s="1" t="s">
        <v>107</v>
      </c>
      <c r="B62" s="11" t="s">
        <v>108</v>
      </c>
      <c r="C62" s="12">
        <v>1550000</v>
      </c>
      <c r="D62" s="12">
        <v>0</v>
      </c>
      <c r="E62" s="12">
        <f t="shared" si="21"/>
        <v>1550000</v>
      </c>
      <c r="F62" s="12">
        <v>0</v>
      </c>
      <c r="G62" s="12">
        <f t="shared" si="22"/>
        <v>1550000</v>
      </c>
    </row>
    <row r="63" spans="1:9" ht="15" customHeight="1" outlineLevel="1">
      <c r="A63" s="1" t="s">
        <v>109</v>
      </c>
      <c r="B63" s="11" t="s">
        <v>110</v>
      </c>
      <c r="C63" s="12">
        <v>0</v>
      </c>
      <c r="D63" s="12">
        <v>0</v>
      </c>
      <c r="E63" s="12">
        <f t="shared" ref="E63:E64" si="23">+C63+D63</f>
        <v>0</v>
      </c>
      <c r="F63" s="12">
        <v>0</v>
      </c>
      <c r="G63" s="12">
        <f t="shared" si="1"/>
        <v>0</v>
      </c>
    </row>
    <row r="64" spans="1:9" ht="15" customHeight="1" outlineLevel="1">
      <c r="A64" s="1" t="s">
        <v>111</v>
      </c>
      <c r="B64" s="11" t="s">
        <v>112</v>
      </c>
      <c r="C64" s="12">
        <v>0</v>
      </c>
      <c r="D64" s="12">
        <v>0</v>
      </c>
      <c r="E64" s="12">
        <f t="shared" si="23"/>
        <v>0</v>
      </c>
      <c r="F64" s="12">
        <v>0</v>
      </c>
      <c r="G64" s="12">
        <f t="shared" si="1"/>
        <v>0</v>
      </c>
    </row>
    <row r="65" spans="1:9" ht="15" hidden="1" customHeight="1">
      <c r="B65" s="14" t="s">
        <v>113</v>
      </c>
      <c r="C65" s="9">
        <f t="shared" ref="C65:E65" si="24">SUM(C66:C70)</f>
        <v>0</v>
      </c>
      <c r="D65" s="9">
        <f t="shared" si="24"/>
        <v>0</v>
      </c>
      <c r="E65" s="9">
        <f t="shared" si="24"/>
        <v>0</v>
      </c>
      <c r="F65" s="9">
        <f t="shared" ref="F65" si="25">SUM(F66:F70)</f>
        <v>0</v>
      </c>
      <c r="G65" s="9">
        <f t="shared" si="1"/>
        <v>0</v>
      </c>
    </row>
    <row r="66" spans="1:9" ht="15" hidden="1" customHeight="1" outlineLevel="1">
      <c r="A66" s="1" t="s">
        <v>114</v>
      </c>
      <c r="B66" s="11" t="s">
        <v>115</v>
      </c>
      <c r="C66" s="12">
        <v>0</v>
      </c>
      <c r="D66" s="12">
        <v>0</v>
      </c>
      <c r="E66" s="12">
        <v>0</v>
      </c>
      <c r="F66" s="12">
        <v>0</v>
      </c>
      <c r="G66" s="12">
        <f t="shared" si="1"/>
        <v>0</v>
      </c>
    </row>
    <row r="67" spans="1:9" ht="15" hidden="1" customHeight="1" outlineLevel="1">
      <c r="A67" s="1" t="s">
        <v>116</v>
      </c>
      <c r="B67" s="11" t="s">
        <v>117</v>
      </c>
      <c r="C67" s="12">
        <v>0</v>
      </c>
      <c r="D67" s="12">
        <v>0</v>
      </c>
      <c r="E67" s="12">
        <v>0</v>
      </c>
      <c r="F67" s="12">
        <v>0</v>
      </c>
      <c r="G67" s="12">
        <f t="shared" si="1"/>
        <v>0</v>
      </c>
    </row>
    <row r="68" spans="1:9" ht="15" hidden="1" customHeight="1" outlineLevel="1">
      <c r="A68" s="1" t="s">
        <v>118</v>
      </c>
      <c r="B68" s="11" t="s">
        <v>119</v>
      </c>
      <c r="C68" s="12">
        <v>0</v>
      </c>
      <c r="D68" s="12">
        <v>0</v>
      </c>
      <c r="E68" s="12">
        <v>0</v>
      </c>
      <c r="F68" s="12">
        <v>0</v>
      </c>
      <c r="G68" s="12">
        <f t="shared" si="1"/>
        <v>0</v>
      </c>
    </row>
    <row r="69" spans="1:9" ht="15" hidden="1" customHeight="1" outlineLevel="1">
      <c r="A69" s="1" t="s">
        <v>120</v>
      </c>
      <c r="B69" s="11" t="s">
        <v>121</v>
      </c>
      <c r="C69" s="12">
        <v>0</v>
      </c>
      <c r="D69" s="12">
        <v>0</v>
      </c>
      <c r="E69" s="12">
        <v>0</v>
      </c>
      <c r="F69" s="12">
        <v>0</v>
      </c>
      <c r="G69" s="12">
        <f t="shared" si="1"/>
        <v>0</v>
      </c>
    </row>
    <row r="70" spans="1:9" ht="15" hidden="1" customHeight="1" outlineLevel="1">
      <c r="A70" s="1" t="s">
        <v>122</v>
      </c>
      <c r="B70" s="11" t="s">
        <v>123</v>
      </c>
      <c r="C70" s="12">
        <v>0</v>
      </c>
      <c r="D70" s="12">
        <v>0</v>
      </c>
      <c r="E70" s="12">
        <v>0</v>
      </c>
      <c r="F70" s="12">
        <v>0</v>
      </c>
      <c r="G70" s="12">
        <f t="shared" si="1"/>
        <v>0</v>
      </c>
    </row>
    <row r="71" spans="1:9" ht="15" hidden="1" customHeight="1" collapsed="1">
      <c r="B71" s="14" t="s">
        <v>124</v>
      </c>
      <c r="C71" s="9">
        <f t="shared" ref="C71:E71" si="26">SUM(C72:C75)</f>
        <v>0</v>
      </c>
      <c r="D71" s="9">
        <f t="shared" si="26"/>
        <v>0</v>
      </c>
      <c r="E71" s="9">
        <f t="shared" si="26"/>
        <v>0</v>
      </c>
      <c r="F71" s="9">
        <f t="shared" ref="F71" si="27">SUM(F72:F75)</f>
        <v>0</v>
      </c>
      <c r="G71" s="9">
        <f t="shared" ref="G71:G88" si="28">+E71-F71</f>
        <v>0</v>
      </c>
    </row>
    <row r="72" spans="1:9" ht="15" hidden="1" customHeight="1" outlineLevel="1">
      <c r="A72" s="1" t="s">
        <v>125</v>
      </c>
      <c r="B72" s="11" t="s">
        <v>126</v>
      </c>
      <c r="C72" s="12">
        <v>0</v>
      </c>
      <c r="D72" s="12">
        <v>0</v>
      </c>
      <c r="E72" s="12">
        <v>0</v>
      </c>
      <c r="F72" s="12">
        <v>0</v>
      </c>
      <c r="G72" s="12">
        <f t="shared" si="28"/>
        <v>0</v>
      </c>
    </row>
    <row r="73" spans="1:9" ht="15" hidden="1" customHeight="1" outlineLevel="1">
      <c r="A73" s="1" t="s">
        <v>127</v>
      </c>
      <c r="B73" s="11" t="s">
        <v>128</v>
      </c>
      <c r="C73" s="12">
        <v>0</v>
      </c>
      <c r="D73" s="12">
        <v>0</v>
      </c>
      <c r="E73" s="12">
        <v>0</v>
      </c>
      <c r="F73" s="12">
        <v>0</v>
      </c>
      <c r="G73" s="12">
        <f t="shared" si="28"/>
        <v>0</v>
      </c>
    </row>
    <row r="74" spans="1:9" ht="15" hidden="1" customHeight="1" outlineLevel="1">
      <c r="A74" s="1" t="s">
        <v>129</v>
      </c>
      <c r="B74" s="11" t="s">
        <v>130</v>
      </c>
      <c r="C74" s="12">
        <v>0</v>
      </c>
      <c r="D74" s="12">
        <v>0</v>
      </c>
      <c r="E74" s="12">
        <v>0</v>
      </c>
      <c r="F74" s="12">
        <v>0</v>
      </c>
      <c r="G74" s="12">
        <f t="shared" si="28"/>
        <v>0</v>
      </c>
    </row>
    <row r="75" spans="1:9" ht="15" hidden="1" customHeight="1" outlineLevel="1">
      <c r="A75" s="1" t="s">
        <v>131</v>
      </c>
      <c r="B75" s="11" t="s">
        <v>132</v>
      </c>
      <c r="C75" s="12">
        <v>0</v>
      </c>
      <c r="D75" s="12">
        <v>0</v>
      </c>
      <c r="E75" s="12">
        <v>0</v>
      </c>
      <c r="F75" s="12">
        <v>0</v>
      </c>
      <c r="G75" s="12">
        <f t="shared" si="28"/>
        <v>0</v>
      </c>
    </row>
    <row r="76" spans="1:9" collapsed="1">
      <c r="B76" s="15" t="s">
        <v>133</v>
      </c>
      <c r="C76" s="16">
        <f>C60+C50+C33+C23+C42+C13+C7+C65+C71</f>
        <v>12027715656</v>
      </c>
      <c r="D76" s="16">
        <f>D60+D50+D33+D23+D42+D13+D7+D65+D71</f>
        <v>0</v>
      </c>
      <c r="E76" s="16">
        <f>E60+E50+E33+E23+E42+E13+E7+E65+E71</f>
        <v>12027715656</v>
      </c>
      <c r="F76" s="16">
        <f>F60+F50+F33+F23+F42+F13+F7+F65+F71</f>
        <v>562266609.18999994</v>
      </c>
      <c r="G76" s="16">
        <f t="shared" si="28"/>
        <v>11465449046.809999</v>
      </c>
      <c r="I76" s="17"/>
    </row>
    <row r="77" spans="1:9" outlineLevel="2">
      <c r="B77" s="6" t="s">
        <v>134</v>
      </c>
      <c r="C77" s="18">
        <v>0</v>
      </c>
      <c r="D77" s="18">
        <v>0</v>
      </c>
      <c r="E77" s="18">
        <v>0</v>
      </c>
      <c r="F77" s="18">
        <v>0</v>
      </c>
      <c r="G77" s="18">
        <f t="shared" si="28"/>
        <v>0</v>
      </c>
    </row>
    <row r="78" spans="1:9" outlineLevel="2">
      <c r="B78" s="19" t="s">
        <v>135</v>
      </c>
      <c r="C78" s="20">
        <f t="shared" ref="C78:F78" si="29">C79+C80</f>
        <v>0</v>
      </c>
      <c r="D78" s="20">
        <f t="shared" ref="D78:E78" si="30">D79+D80</f>
        <v>0</v>
      </c>
      <c r="E78" s="20">
        <f t="shared" si="30"/>
        <v>0</v>
      </c>
      <c r="F78" s="20">
        <f t="shared" si="29"/>
        <v>0</v>
      </c>
      <c r="G78" s="20">
        <f t="shared" si="28"/>
        <v>0</v>
      </c>
    </row>
    <row r="79" spans="1:9" ht="31.5" outlineLevel="2">
      <c r="A79" s="1" t="s">
        <v>136</v>
      </c>
      <c r="B79" s="11" t="s">
        <v>137</v>
      </c>
      <c r="C79" s="12">
        <v>0</v>
      </c>
      <c r="D79" s="12">
        <v>0</v>
      </c>
      <c r="E79" s="12">
        <v>0</v>
      </c>
      <c r="F79" s="12">
        <v>0</v>
      </c>
      <c r="G79" s="12">
        <f t="shared" si="28"/>
        <v>0</v>
      </c>
    </row>
    <row r="80" spans="1:9" ht="31.5" outlineLevel="2">
      <c r="A80" s="1" t="s">
        <v>138</v>
      </c>
      <c r="B80" s="11" t="s">
        <v>139</v>
      </c>
      <c r="C80" s="12">
        <v>0</v>
      </c>
      <c r="D80" s="12">
        <v>0</v>
      </c>
      <c r="E80" s="12">
        <v>0</v>
      </c>
      <c r="F80" s="12">
        <v>0</v>
      </c>
      <c r="G80" s="12">
        <f t="shared" si="28"/>
        <v>0</v>
      </c>
    </row>
    <row r="81" spans="1:7" outlineLevel="2">
      <c r="B81" s="19" t="s">
        <v>140</v>
      </c>
      <c r="C81" s="20">
        <f t="shared" ref="C81:F81" si="31">C82+C83</f>
        <v>0</v>
      </c>
      <c r="D81" s="20">
        <f t="shared" ref="D81:E81" si="32">D82+D83</f>
        <v>0</v>
      </c>
      <c r="E81" s="20">
        <f t="shared" si="32"/>
        <v>0</v>
      </c>
      <c r="F81" s="20">
        <f t="shared" si="31"/>
        <v>0</v>
      </c>
      <c r="G81" s="20">
        <f t="shared" si="28"/>
        <v>0</v>
      </c>
    </row>
    <row r="82" spans="1:7" outlineLevel="2">
      <c r="A82" s="1" t="s">
        <v>141</v>
      </c>
      <c r="B82" s="11" t="s">
        <v>142</v>
      </c>
      <c r="C82" s="12">
        <v>0</v>
      </c>
      <c r="D82" s="12">
        <v>0</v>
      </c>
      <c r="E82" s="12">
        <v>0</v>
      </c>
      <c r="F82" s="12">
        <v>0</v>
      </c>
      <c r="G82" s="12">
        <f t="shared" si="28"/>
        <v>0</v>
      </c>
    </row>
    <row r="83" spans="1:7" outlineLevel="2">
      <c r="A83" s="1" t="s">
        <v>143</v>
      </c>
      <c r="B83" s="11" t="s">
        <v>144</v>
      </c>
      <c r="C83" s="12">
        <v>0</v>
      </c>
      <c r="D83" s="12">
        <v>0</v>
      </c>
      <c r="E83" s="12">
        <v>0</v>
      </c>
      <c r="F83" s="12">
        <v>0</v>
      </c>
      <c r="G83" s="12">
        <f t="shared" si="28"/>
        <v>0</v>
      </c>
    </row>
    <row r="84" spans="1:7" outlineLevel="2">
      <c r="B84" s="19" t="s">
        <v>145</v>
      </c>
      <c r="C84" s="21">
        <f t="shared" ref="C84:F84" si="33">C85</f>
        <v>0</v>
      </c>
      <c r="D84" s="21">
        <f t="shared" si="33"/>
        <v>0</v>
      </c>
      <c r="E84" s="21">
        <f t="shared" si="33"/>
        <v>0</v>
      </c>
      <c r="F84" s="21">
        <f t="shared" si="33"/>
        <v>0</v>
      </c>
      <c r="G84" s="21">
        <f t="shared" si="28"/>
        <v>0</v>
      </c>
    </row>
    <row r="85" spans="1:7" ht="31.5" outlineLevel="2">
      <c r="A85" s="1" t="s">
        <v>146</v>
      </c>
      <c r="B85" s="11" t="s">
        <v>147</v>
      </c>
      <c r="C85" s="12">
        <v>0</v>
      </c>
      <c r="D85" s="12">
        <v>0</v>
      </c>
      <c r="E85" s="12">
        <v>0</v>
      </c>
      <c r="F85" s="12">
        <v>0</v>
      </c>
      <c r="G85" s="12">
        <f t="shared" si="28"/>
        <v>0</v>
      </c>
    </row>
    <row r="86" spans="1:7" outlineLevel="2">
      <c r="B86" s="22" t="s">
        <v>148</v>
      </c>
      <c r="C86" s="23">
        <f t="shared" ref="C86:E86" si="34">C77</f>
        <v>0</v>
      </c>
      <c r="D86" s="23">
        <f t="shared" si="34"/>
        <v>0</v>
      </c>
      <c r="E86" s="23">
        <f t="shared" si="34"/>
        <v>0</v>
      </c>
      <c r="F86" s="23">
        <f>F77</f>
        <v>0</v>
      </c>
      <c r="G86" s="23">
        <f t="shared" si="28"/>
        <v>0</v>
      </c>
    </row>
    <row r="87" spans="1:7">
      <c r="G87" s="1">
        <f t="shared" si="28"/>
        <v>0</v>
      </c>
    </row>
    <row r="88" spans="1:7" ht="16.5">
      <c r="B88" s="24" t="s">
        <v>149</v>
      </c>
      <c r="C88" s="25">
        <f>C86+C76</f>
        <v>12027715656</v>
      </c>
      <c r="D88" s="25">
        <f t="shared" ref="D88:E88" si="35">D86+D76</f>
        <v>0</v>
      </c>
      <c r="E88" s="25">
        <f t="shared" si="35"/>
        <v>12027715656</v>
      </c>
      <c r="F88" s="25">
        <f t="shared" ref="F88" si="36">F86+F76</f>
        <v>562266609.18999994</v>
      </c>
      <c r="G88" s="25">
        <f t="shared" si="28"/>
        <v>11465449046.809999</v>
      </c>
    </row>
    <row r="89" spans="1:7" s="27" customFormat="1">
      <c r="A89" s="1"/>
      <c r="B89" s="26" t="s">
        <v>150</v>
      </c>
      <c r="C89" s="26"/>
      <c r="D89" s="26"/>
      <c r="E89" s="26"/>
    </row>
    <row r="90" spans="1:7" s="27" customFormat="1">
      <c r="A90" s="1"/>
      <c r="B90" s="34" t="s">
        <v>164</v>
      </c>
      <c r="C90" s="26"/>
      <c r="D90" s="26"/>
      <c r="E90" s="26"/>
    </row>
    <row r="91" spans="1:7" s="27" customFormat="1">
      <c r="A91" s="1"/>
      <c r="B91" s="28" t="s">
        <v>151</v>
      </c>
      <c r="C91" s="28"/>
      <c r="G91" s="29"/>
    </row>
    <row r="92" spans="1:7" s="27" customFormat="1" ht="27.75" customHeight="1">
      <c r="A92" s="1"/>
      <c r="B92" s="30" t="s">
        <v>152</v>
      </c>
      <c r="C92" s="28"/>
    </row>
    <row r="93" spans="1:7" s="27" customFormat="1" ht="40.5">
      <c r="A93" s="1"/>
      <c r="B93" s="35" t="s">
        <v>158</v>
      </c>
    </row>
    <row r="94" spans="1:7" s="27" customFormat="1" ht="54">
      <c r="A94" s="1"/>
      <c r="B94" s="35" t="s">
        <v>159</v>
      </c>
      <c r="D94" s="41"/>
      <c r="E94" s="41"/>
    </row>
    <row r="95" spans="1:7" s="27" customFormat="1" ht="16.5">
      <c r="A95" s="1"/>
      <c r="B95" s="28" t="s">
        <v>153</v>
      </c>
      <c r="C95" s="28"/>
      <c r="D95" s="42"/>
      <c r="E95" s="42"/>
    </row>
    <row r="96" spans="1:7" s="27" customFormat="1" ht="27.75">
      <c r="A96" s="1"/>
      <c r="B96" s="30" t="s">
        <v>154</v>
      </c>
      <c r="C96" s="28"/>
      <c r="D96" s="42"/>
      <c r="E96" s="42"/>
    </row>
    <row r="97" spans="1:7" s="27" customFormat="1">
      <c r="A97" s="1"/>
      <c r="B97" s="28" t="s">
        <v>155</v>
      </c>
      <c r="C97" s="28"/>
      <c r="D97" s="28"/>
      <c r="E97" s="28"/>
    </row>
    <row r="98" spans="1:7">
      <c r="B98" s="40"/>
      <c r="C98" s="40"/>
      <c r="D98" s="40"/>
      <c r="E98" s="40"/>
      <c r="F98" s="40"/>
      <c r="G98" s="31"/>
    </row>
    <row r="99" spans="1:7">
      <c r="B99" s="32"/>
      <c r="C99" s="32"/>
      <c r="D99" s="32"/>
      <c r="E99" s="32"/>
      <c r="F99" s="33"/>
      <c r="G99" s="33"/>
    </row>
    <row r="100" spans="1:7">
      <c r="B100" s="32"/>
      <c r="C100" s="32"/>
      <c r="D100" s="32"/>
      <c r="E100" s="32"/>
      <c r="F100" s="33"/>
      <c r="G100" s="33"/>
    </row>
    <row r="101" spans="1:7">
      <c r="B101" s="32"/>
      <c r="C101" s="32"/>
      <c r="D101" s="32"/>
      <c r="E101" s="32"/>
      <c r="F101" s="33"/>
      <c r="G101" s="33"/>
    </row>
    <row r="102" spans="1:7">
      <c r="B102" s="32"/>
      <c r="C102" s="32"/>
      <c r="D102" s="32"/>
      <c r="E102" s="32"/>
      <c r="F102" s="33"/>
      <c r="G102" s="33"/>
    </row>
    <row r="103" spans="1:7">
      <c r="B103" s="32"/>
      <c r="C103" s="32"/>
      <c r="D103" s="32"/>
      <c r="E103" s="32"/>
      <c r="F103" s="33"/>
      <c r="G103" s="33"/>
    </row>
    <row r="104" spans="1:7">
      <c r="B104" s="32"/>
      <c r="C104" s="32"/>
      <c r="D104" s="32"/>
      <c r="E104" s="32"/>
      <c r="F104" s="33"/>
      <c r="G104" s="33"/>
    </row>
    <row r="105" spans="1:7">
      <c r="B105" s="32"/>
      <c r="C105" s="32"/>
      <c r="D105" s="32"/>
      <c r="E105" s="32"/>
      <c r="F105" s="33"/>
      <c r="G105" s="33"/>
    </row>
    <row r="106" spans="1:7">
      <c r="B106" s="32"/>
      <c r="C106" s="32"/>
      <c r="D106" s="32"/>
      <c r="E106" s="32"/>
      <c r="F106" s="33"/>
      <c r="G106" s="33"/>
    </row>
    <row r="107" spans="1:7">
      <c r="B107" s="32"/>
      <c r="C107" s="32"/>
      <c r="D107" s="32"/>
      <c r="E107" s="32"/>
      <c r="F107" s="33"/>
      <c r="G107" s="33"/>
    </row>
    <row r="108" spans="1:7">
      <c r="B108" s="32"/>
      <c r="C108" s="32"/>
      <c r="D108" s="32"/>
      <c r="E108" s="32"/>
      <c r="F108" s="33"/>
      <c r="G108" s="33"/>
    </row>
    <row r="109" spans="1:7">
      <c r="B109" s="32"/>
      <c r="C109" s="32"/>
      <c r="D109" s="32"/>
      <c r="E109" s="32"/>
      <c r="F109" s="33"/>
      <c r="G109" s="33"/>
    </row>
    <row r="110" spans="1:7">
      <c r="B110" s="33"/>
      <c r="C110" s="33"/>
      <c r="D110" s="33"/>
      <c r="E110" s="33"/>
      <c r="F110" s="33"/>
      <c r="G110" s="33"/>
    </row>
    <row r="111" spans="1:7">
      <c r="B111" s="33"/>
      <c r="C111" s="33"/>
      <c r="D111" s="33"/>
      <c r="E111" s="33"/>
      <c r="F111" s="33"/>
      <c r="G111" s="33"/>
    </row>
  </sheetData>
  <mergeCells count="8">
    <mergeCell ref="B1:G1"/>
    <mergeCell ref="B2:G2"/>
    <mergeCell ref="B3:G3"/>
    <mergeCell ref="B4:G4"/>
    <mergeCell ref="B98:F98"/>
    <mergeCell ref="D94:E94"/>
    <mergeCell ref="D95:E95"/>
    <mergeCell ref="D96:E96"/>
  </mergeCells>
  <phoneticPr fontId="16" type="noConversion"/>
  <pageMargins left="0.23622047244094491" right="0.23622047244094491" top="0.74803149606299213" bottom="0.74803149606299213" header="0.31496062992125984" footer="0.31496062992125984"/>
  <pageSetup paperSize="5" scale="56" orientation="portrait" r:id="rId1"/>
  <rowBreaks count="1" manualBreakCount="1">
    <brk id="64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Bertilia Del Jesus Rodriguez Alcantara De Oviedo</cp:lastModifiedBy>
  <cp:lastPrinted>2026-02-02T15:34:27Z</cp:lastPrinted>
  <dcterms:created xsi:type="dcterms:W3CDTF">2022-03-09T15:01:24Z</dcterms:created>
  <dcterms:modified xsi:type="dcterms:W3CDTF">2026-02-02T15:34:38Z</dcterms:modified>
</cp:coreProperties>
</file>