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rtilia.rodriguez\Documents\PRESUPUESTO INAIPI\Reportes Mensual de Transparencia Ejecucion 2021\"/>
    </mc:Choice>
  </mc:AlternateContent>
  <bookViews>
    <workbookView xWindow="0" yWindow="0" windowWidth="20490" windowHeight="7050"/>
  </bookViews>
  <sheets>
    <sheet name="Plantilla Ejecucion" sheetId="4" r:id="rId1"/>
    <sheet name="Sheet2" sheetId="2" r:id="rId2"/>
    <sheet name="Sheet3" sheetId="3" r:id="rId3"/>
  </sheets>
  <definedNames>
    <definedName name="_xlnm.Print_Area" localSheetId="0">'Plantilla Ejecucion'!$B$1:$L$110</definedName>
    <definedName name="_xlnm.Print_Titles" localSheetId="0">'Plantilla Ejecucion'!$6:$6</definedName>
  </definedNames>
  <calcPr calcId="162913"/>
</workbook>
</file>

<file path=xl/calcChain.xml><?xml version="1.0" encoding="utf-8"?>
<calcChain xmlns="http://schemas.openxmlformats.org/spreadsheetml/2006/main">
  <c r="L81" i="4" l="1"/>
  <c r="L82" i="4"/>
  <c r="L84" i="4"/>
  <c r="L85" i="4"/>
  <c r="L87" i="4"/>
  <c r="L9" i="4"/>
  <c r="L10" i="4"/>
  <c r="L11" i="4"/>
  <c r="L12" i="4"/>
  <c r="L13" i="4"/>
  <c r="L15" i="4"/>
  <c r="L16" i="4"/>
  <c r="L17" i="4"/>
  <c r="L18" i="4"/>
  <c r="L19" i="4"/>
  <c r="L20" i="4"/>
  <c r="L21" i="4"/>
  <c r="L22" i="4"/>
  <c r="L23" i="4"/>
  <c r="L25" i="4"/>
  <c r="L26" i="4"/>
  <c r="L27" i="4"/>
  <c r="L28" i="4"/>
  <c r="L29" i="4"/>
  <c r="L30" i="4"/>
  <c r="L31" i="4"/>
  <c r="L32" i="4"/>
  <c r="L33" i="4"/>
  <c r="L35" i="4"/>
  <c r="L36" i="4"/>
  <c r="L37" i="4"/>
  <c r="L38" i="4"/>
  <c r="L39" i="4"/>
  <c r="L40" i="4"/>
  <c r="L41" i="4"/>
  <c r="L42" i="4"/>
  <c r="L44" i="4"/>
  <c r="L45" i="4"/>
  <c r="L46" i="4"/>
  <c r="L47" i="4"/>
  <c r="L48" i="4"/>
  <c r="L49" i="4"/>
  <c r="L50" i="4"/>
  <c r="L52" i="4"/>
  <c r="L53" i="4"/>
  <c r="L54" i="4"/>
  <c r="L55" i="4"/>
  <c r="L56" i="4"/>
  <c r="L57" i="4"/>
  <c r="L58" i="4"/>
  <c r="L59" i="4"/>
  <c r="L60" i="4"/>
  <c r="L62" i="4"/>
  <c r="L63" i="4"/>
  <c r="L64" i="4"/>
  <c r="L65" i="4"/>
  <c r="L67" i="4"/>
  <c r="L68" i="4"/>
  <c r="L69" i="4"/>
  <c r="L70" i="4"/>
  <c r="L71" i="4"/>
  <c r="L73" i="4"/>
  <c r="L74" i="4"/>
  <c r="L75" i="4"/>
  <c r="L76" i="4"/>
  <c r="C8" i="4"/>
  <c r="D8" i="4"/>
  <c r="G8" i="4"/>
  <c r="H8" i="4"/>
  <c r="K8" i="4"/>
  <c r="F8" i="4"/>
  <c r="I8" i="4"/>
  <c r="J8" i="4"/>
  <c r="C14" i="4"/>
  <c r="G14" i="4"/>
  <c r="H14" i="4"/>
  <c r="K14" i="4"/>
  <c r="F14" i="4"/>
  <c r="I14" i="4"/>
  <c r="J14" i="4"/>
  <c r="C24" i="4"/>
  <c r="D24" i="4"/>
  <c r="G24" i="4"/>
  <c r="H24" i="4"/>
  <c r="K24" i="4"/>
  <c r="F24" i="4"/>
  <c r="I24" i="4"/>
  <c r="J24" i="4"/>
  <c r="C34" i="4"/>
  <c r="D34" i="4"/>
  <c r="G34" i="4"/>
  <c r="H34" i="4"/>
  <c r="K34" i="4"/>
  <c r="F34" i="4"/>
  <c r="I34" i="4"/>
  <c r="J34" i="4"/>
  <c r="E43" i="4"/>
  <c r="F43" i="4"/>
  <c r="I43" i="4"/>
  <c r="J43" i="4"/>
  <c r="C43" i="4"/>
  <c r="L43" i="4" s="1"/>
  <c r="D43" i="4"/>
  <c r="G43" i="4"/>
  <c r="H43" i="4"/>
  <c r="K43" i="4"/>
  <c r="E51" i="4"/>
  <c r="F51" i="4"/>
  <c r="I51" i="4"/>
  <c r="J51" i="4"/>
  <c r="C51" i="4"/>
  <c r="D51" i="4"/>
  <c r="G51" i="4"/>
  <c r="K51" i="4"/>
  <c r="E61" i="4"/>
  <c r="F61" i="4"/>
  <c r="I61" i="4"/>
  <c r="I77" i="4" s="1"/>
  <c r="J61" i="4"/>
  <c r="C61" i="4"/>
  <c r="D61" i="4"/>
  <c r="G61" i="4"/>
  <c r="K61" i="4"/>
  <c r="C66" i="4"/>
  <c r="G66" i="4"/>
  <c r="K66" i="4"/>
  <c r="E66" i="4"/>
  <c r="I66" i="4"/>
  <c r="C72" i="4"/>
  <c r="D72" i="4"/>
  <c r="G72" i="4"/>
  <c r="H72" i="4"/>
  <c r="K72" i="4"/>
  <c r="E72" i="4"/>
  <c r="F72" i="4"/>
  <c r="L72" i="4" s="1"/>
  <c r="I72" i="4"/>
  <c r="J72" i="4"/>
  <c r="L79" i="4"/>
  <c r="F80" i="4"/>
  <c r="G80" i="4"/>
  <c r="J80" i="4"/>
  <c r="K80" i="4"/>
  <c r="D80" i="4"/>
  <c r="H80" i="4"/>
  <c r="I80" i="4"/>
  <c r="K83" i="4"/>
  <c r="D83" i="4"/>
  <c r="E83" i="4"/>
  <c r="H83" i="4"/>
  <c r="I83" i="4"/>
  <c r="F83" i="4"/>
  <c r="G83" i="4"/>
  <c r="J83" i="4"/>
  <c r="D86" i="4"/>
  <c r="E86" i="4"/>
  <c r="H86" i="4"/>
  <c r="I86" i="4"/>
  <c r="F86" i="4"/>
  <c r="G86" i="4"/>
  <c r="J86" i="4"/>
  <c r="K86" i="4"/>
  <c r="C88" i="4"/>
  <c r="D88" i="4"/>
  <c r="E88" i="4"/>
  <c r="F88" i="4"/>
  <c r="G88" i="4"/>
  <c r="H88" i="4"/>
  <c r="I88" i="4"/>
  <c r="J88" i="4"/>
  <c r="K88" i="4"/>
  <c r="L88" i="4"/>
  <c r="L14" i="4" l="1"/>
  <c r="C80" i="4"/>
  <c r="L80" i="4" s="1"/>
  <c r="H66" i="4"/>
  <c r="D66" i="4"/>
  <c r="L66" i="4" s="1"/>
  <c r="K77" i="4"/>
  <c r="G77" i="4"/>
  <c r="G90" i="4" s="1"/>
  <c r="C77" i="4"/>
  <c r="C90" i="4" s="1"/>
  <c r="C86" i="4"/>
  <c r="L86" i="4" s="1"/>
  <c r="J66" i="4"/>
  <c r="F66" i="4"/>
  <c r="C83" i="4"/>
  <c r="L83" i="4" s="1"/>
  <c r="E80" i="4"/>
  <c r="J77" i="4"/>
  <c r="J90" i="4" s="1"/>
  <c r="F77" i="4"/>
  <c r="F90" i="4" s="1"/>
  <c r="E34" i="4"/>
  <c r="L34" i="4" s="1"/>
  <c r="E24" i="4"/>
  <c r="L24" i="4" s="1"/>
  <c r="E14" i="4"/>
  <c r="E8" i="4"/>
  <c r="L8" i="4" s="1"/>
  <c r="H61" i="4"/>
  <c r="L61" i="4" s="1"/>
  <c r="H51" i="4"/>
  <c r="L51" i="4" s="1"/>
  <c r="D14" i="4"/>
  <c r="D77" i="4" s="1"/>
  <c r="D90" i="4" s="1"/>
  <c r="I90" i="4"/>
  <c r="H77" i="4" l="1"/>
  <c r="H90" i="4" s="1"/>
  <c r="E77" i="4"/>
  <c r="E90" i="4" s="1"/>
  <c r="K90" i="4"/>
  <c r="L77" i="4" l="1"/>
  <c r="L90" i="4" s="1"/>
</calcChain>
</file>

<file path=xl/sharedStrings.xml><?xml version="1.0" encoding="utf-8"?>
<sst xmlns="http://schemas.openxmlformats.org/spreadsheetml/2006/main" count="168" uniqueCount="168">
  <si>
    <t>Enero</t>
  </si>
  <si>
    <t>Febrero</t>
  </si>
  <si>
    <t>Abril</t>
  </si>
  <si>
    <t>Mayo</t>
  </si>
  <si>
    <t>Junio</t>
  </si>
  <si>
    <t>Julio</t>
  </si>
  <si>
    <t>Agosto</t>
  </si>
  <si>
    <t>Septiembre</t>
  </si>
  <si>
    <t>Total</t>
  </si>
  <si>
    <t>2.1.1</t>
  </si>
  <si>
    <t>2.1.2</t>
  </si>
  <si>
    <t>2.1.5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</si>
  <si>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</si>
  <si>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</si>
  <si>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</si>
  <si>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</si>
  <si>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</si>
  <si>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</si>
  <si>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</si>
  <si>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</si>
  <si>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</si>
  <si>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2.3.1</t>
  </si>
  <si>
    <t>2.3.2</t>
  </si>
  <si>
    <t>2.3.3</t>
  </si>
  <si>
    <t>2.3.4</t>
  </si>
  <si>
    <t>2.3.5</t>
  </si>
  <si>
    <t>2.3.6</t>
  </si>
  <si>
    <t>2.3.7</t>
  </si>
  <si>
    <t>2.3.9</t>
  </si>
  <si>
    <t>2.6.1</t>
  </si>
  <si>
    <t>2.6.2</t>
  </si>
  <si>
    <t>2.6.3</t>
  </si>
  <si>
    <t>2.6.5</t>
  </si>
  <si>
    <t>Ministerio de Educación</t>
  </si>
  <si>
    <t>AÑO 2021</t>
  </si>
  <si>
    <t>Ejecución de Gastos y Aplicaciones Financieras UE 0009</t>
  </si>
  <si>
    <t>Detalle</t>
  </si>
  <si>
    <t>2 - Gastos</t>
  </si>
  <si>
    <t>2.1 -  REMUNERACIONES Y CONTRIBUCIONES</t>
  </si>
  <si>
    <t>2.1.1 - REMUNERACIONES</t>
  </si>
  <si>
    <t>2.1.2 - SOBRESUELDOS</t>
  </si>
  <si>
    <t>2.1.3</t>
  </si>
  <si>
    <t>2.1.3 - DIETAS Y GASTOS DE REPRESENTACIÓN</t>
  </si>
  <si>
    <t>2.1.4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</si>
  <si>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</si>
  <si>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</si>
  <si>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</si>
  <si>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</si>
  <si>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</si>
  <si>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</si>
  <si>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</si>
  <si>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</si>
  <si>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</si>
  <si>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</si>
  <si>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</si>
  <si>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</si>
  <si>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</si>
  <si>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</si>
  <si>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</si>
  <si>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</si>
  <si>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</si>
  <si>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</si>
  <si>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</si>
  <si>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</si>
  <si>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</t>
  </si>
  <si>
    <t>2.3.8 - GASTOS QUE SE ASIGNARÁN DURANTE EL EJERCICIO (ART. 32 Y 33 LEY 423-06)</t>
  </si>
  <si>
    <t>2.3.9 - PRODUCTOS Y ÚTILES VARIOS</t>
  </si>
  <si>
    <t>2.4 - TRANSFERENCIAS CORRIENTES</t>
  </si>
  <si>
    <t>2.4.1</t>
  </si>
  <si>
    <t>2.4.1 - TRANSFERENCIAS CORRIENTES AL SECTOR PRIVADO</t>
  </si>
  <si>
    <t>2.4.2</t>
  </si>
  <si>
    <t>2.4.2 - TRANSFERENCIAS CORRIENTES AL  GOBIERNO GENERAL NACIONAL</t>
  </si>
  <si>
    <t>2.4.3</t>
  </si>
  <si>
    <t>2.4.3 - TRANSFERENCIAS CORRIENTES A GOBIERN3OS GENERALES LOCALES</t>
  </si>
  <si>
    <t>2.4.4</t>
  </si>
  <si>
    <t>2.4.4 - TRANSFERENCIAS CORRIENTES A EMPRESAS PÚBLICAS NO FINANCIERAS</t>
  </si>
  <si>
    <t>2.4.5</t>
  </si>
  <si>
    <t>2.4.5 - TRANSFERENCIAS CORRIENTES A INSTITUCIONES PÚBLICAS FINANCIERAS</t>
  </si>
  <si>
    <t>2.4.6</t>
  </si>
  <si>
    <t>2.4.6 - SUBVENCIONES</t>
  </si>
  <si>
    <t>2.4.7</t>
  </si>
  <si>
    <t>2.4.7 - TRANSFERENCIAS CORRIENTES AL SECTOR EXTERNO</t>
  </si>
  <si>
    <t>2.4.9</t>
  </si>
  <si>
    <t>2.4.9 - TRANSFERENCIAS CORRIENTES A OTRAS INSTITUCIONES PÚBLICAS</t>
  </si>
  <si>
    <t>2.5 - TRANSFERENCIAS DE CAPITAL</t>
  </si>
  <si>
    <t>2.5.1</t>
  </si>
  <si>
    <t xml:space="preserve">2.5.1 - TRANSFERENCIAS DE CAPITAL AL SECTOR PRIVADO </t>
  </si>
  <si>
    <t>2.5.2</t>
  </si>
  <si>
    <t>2.5.2 - TRANSFERENCIAS DE CAPITAL AL GOBIERNO GENERAL  NACIONAL</t>
  </si>
  <si>
    <t>2.5.3</t>
  </si>
  <si>
    <t>2.5.3 - TRANSFERENCIAS DE CAPITAL A GOBIERNOS GENERALES LOCALES</t>
  </si>
  <si>
    <t>2.5.4</t>
  </si>
  <si>
    <t>2.5.4 - TRANSFERENCIAS DE CAPITAL  A EMPRESAS PÚBLICAS NO FINANCIERAS</t>
  </si>
  <si>
    <t>2.5.5</t>
  </si>
  <si>
    <t>2.5.5 - TRANSFERENCIAS DE CAPITAL A INSTITUCIONES PÚBLICAS FINANCIERAS</t>
  </si>
  <si>
    <t>2.5.6</t>
  </si>
  <si>
    <t>2.5.6 - TRANSFERENCIAS DE CAPITAL AL SECTOR EXTERNO</t>
  </si>
  <si>
    <t>2.5.9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</si>
  <si>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</si>
  <si>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</si>
  <si>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</si>
  <si>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</si>
  <si>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</si>
  <si>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</t>
  </si>
  <si>
    <t>2.6.4 - VEHÍCULOS Y EQUIPO DE TRANSPORTE, TRACCIÓN Y ELEVACIÓN</t>
  </si>
  <si>
    <t>2.6.5 - MAQUINARIA, OTROS EQUIPOS Y HERRAMIENTAS</t>
  </si>
  <si>
    <t>2.6.6</t>
  </si>
  <si>
    <t>2.6.6 - EQUIPOS DE DEFENSA Y SEGURIDAD</t>
  </si>
  <si>
    <t>2.6.7</t>
  </si>
  <si>
    <t>2.6.7 - ACTIVOS BIOLÓGICOS</t>
  </si>
  <si>
    <t>2.6.8</t>
  </si>
  <si>
    <t>2.6.8 - BIENES INTANGIBLES</t>
  </si>
  <si>
    <t>2.6.9</t>
  </si>
  <si>
    <t>2.6.9 - EDIFICIOS, ESTRUCTURAS, TIERRAS, TERRENOS Y OBJETOS DE VALOR</t>
  </si>
  <si>
    <t>2.7 - OBRAS</t>
  </si>
  <si>
    <t>2.7.1</t>
  </si>
  <si>
    <t>2.7.1 - OBRAS EN EDIFICACIONES</t>
  </si>
  <si>
    <t>2.7.2</t>
  </si>
  <si>
    <t>2.7.2 - INFRAESTRUCTURA</t>
  </si>
  <si>
    <t>2.7.3</t>
  </si>
  <si>
    <t>2.7.3. - CONSTRUCCIONES EN BIENES CONCESIONADOS</t>
  </si>
  <si>
    <t>2.7.4</t>
  </si>
  <si>
    <t>2.7.4 - GASTOS QUE SE ASIGNARÁN DURANTE EL EJERCICIO PARA INVERSIÓN (ART. 32 Y 33 LEY 423-06)</t>
  </si>
  <si>
    <t>2.8 - ADQUISICION DE ACTIVOS FINANCIEROS CON FINES DE POLÍTICA</t>
  </si>
  <si>
    <t>2.8.1</t>
  </si>
  <si>
    <t>2.8.1 - CONCESIÓN DE PRESTAMOS</t>
  </si>
  <si>
    <t>2.8.2</t>
  </si>
  <si>
    <t>2.8.2 - ADQUISICIÓN DE TÍTULOS VALORES REPRESENTATIVOS DE DEUDA</t>
  </si>
  <si>
    <t>2.8.3</t>
  </si>
  <si>
    <t>2.8.3 - COMPRA DE ACCIONES Y PARTICIPACIONES DE CAPITAL</t>
  </si>
  <si>
    <t>2.8.4</t>
  </si>
  <si>
    <t>2.8.4 - OBLIGACIONES NEGOCIALES</t>
  </si>
  <si>
    <t>2.8.5</t>
  </si>
  <si>
    <t>2.8.5 - APORTES DE CAPITAL AL SECTOR PÚBLICO</t>
  </si>
  <si>
    <t>2.9 - GASTOS FINANCIEROS</t>
  </si>
  <si>
    <t>2.9.1</t>
  </si>
  <si>
    <t>2.9.1 - INTERESES DE LA DEUDA PÚBLICA INTERNA</t>
  </si>
  <si>
    <t>2.9.2</t>
  </si>
  <si>
    <t>2.9.2 - INTERESES DE LA DEUDA PUBLICA EXTERNA</t>
  </si>
  <si>
    <t>2.9.3</t>
  </si>
  <si>
    <t>2.9.3 - INTERESES DE LA DEUDA COMERCIAL</t>
  </si>
  <si>
    <t>2.9.4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</si>
  <si>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</si>
  <si>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</si>
  <si>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</si>
  <si>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</si>
  <si>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</t>
  </si>
  <si>
    <t>4.1.1 - INCREMENTO DE ACTIVOS FINANCIEROS CORRIENTES</t>
  </si>
  <si>
    <t>4.1.2</t>
  </si>
  <si>
    <t>4.1.2 - INCREMENTO DE ACTIVOS FINANCIEROS NO CORRIENTES</t>
  </si>
  <si>
    <t>4.2 - DISMINUCIÓN DE PASIVOS</t>
  </si>
  <si>
    <t>4.2.1</t>
  </si>
  <si>
    <t>4.2.1 - DISMINUCIÓN DE PASIVOS CORRIENTES</t>
  </si>
  <si>
    <t>4.2.2</t>
  </si>
  <si>
    <t>4.2.2 - DISMINUCIÓN DE PASIVOS NO CORRIENTES</t>
  </si>
  <si>
    <t>4.3 - DISMINUCIÓN DE FONDOS DE TERCEROS</t>
  </si>
  <si>
    <t>4.3.5</t>
  </si>
  <si>
    <t>4.3.5 - DISMINUCIÓN DEPÓSITOS FONDOS DE TERCEROS</t>
  </si>
  <si>
    <t>TOTAL APLICACIONES FINANCIERAS</t>
  </si>
  <si>
    <t>TOTAL GASTOS Y APLICACIONES FINANCIERAS</t>
  </si>
  <si>
    <t xml:space="preserve">Marzo </t>
  </si>
  <si>
    <t>Fuente: [fuente]</t>
  </si>
  <si>
    <t xml:space="preserve">Definición de conceptos: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</si>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</sst>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6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</font>
    <font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2"/>
    <xf numFmtId="0" fontId="3" fillId="2" borderId="0" xfId="2" applyFill="1"/>
    <xf numFmtId="0" fontId="4" fillId="2" borderId="0" xfId="2" applyFont="1" applyFill="1" applyAlignment="1">
      <alignment horizontal="center" vertical="center"/>
    </xf>
    <xf numFmtId="0" fontId="6" fillId="3" borderId="0" xfId="2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center" wrapText="1"/>
    </xf>
    <xf numFmtId="43" fontId="2" fillId="0" borderId="1" xfId="3" applyFont="1" applyBorder="1" applyAlignment="1">
      <alignment horizontal="left" vertical="center" wrapText="1"/>
    </xf>
    <xf numFmtId="0" fontId="7" fillId="0" borderId="0" xfId="2" applyFont="1" applyFill="1" applyBorder="1" applyAlignment="1">
      <alignment horizontal="left" vertical="center"/>
    </xf>
    <xf numFmtId="4" fontId="7" fillId="0" borderId="0" xfId="2" applyNumberFormat="1" applyFont="1" applyBorder="1" applyAlignment="1">
      <alignment horizontal="right" vertical="center"/>
    </xf>
    <xf numFmtId="0" fontId="8" fillId="0" borderId="0" xfId="2" applyFont="1" applyFill="1" applyAlignment="1">
      <alignment horizontal="left" vertical="center" wrapText="1" indent="1"/>
    </xf>
    <xf numFmtId="0" fontId="9" fillId="0" borderId="0" xfId="2" applyFont="1" applyAlignment="1">
      <alignment horizontal="left" vertical="center" wrapText="1" indent="2"/>
    </xf>
    <xf numFmtId="4" fontId="9" fillId="0" borderId="0" xfId="2" applyNumberFormat="1" applyFont="1" applyBorder="1" applyAlignment="1">
      <alignment horizontal="right" vertical="center"/>
    </xf>
    <xf numFmtId="0" fontId="8" fillId="0" borderId="0" xfId="2" applyFont="1" applyFill="1" applyAlignment="1">
      <alignment horizontal="left" vertical="center" wrapText="1" indent="2"/>
    </xf>
    <xf numFmtId="0" fontId="3" fillId="0" borderId="0" xfId="2" applyFill="1"/>
    <xf numFmtId="0" fontId="7" fillId="0" borderId="0" xfId="2" applyFont="1" applyFill="1" applyBorder="1" applyAlignment="1">
      <alignment horizontal="left" vertical="center" wrapText="1"/>
    </xf>
    <xf numFmtId="0" fontId="2" fillId="4" borderId="2" xfId="2" applyFont="1" applyFill="1" applyBorder="1" applyAlignment="1">
      <alignment horizontal="left" vertical="center" wrapText="1"/>
    </xf>
    <xf numFmtId="43" fontId="2" fillId="4" borderId="2" xfId="2" applyNumberFormat="1" applyFont="1" applyFill="1" applyBorder="1" applyAlignment="1">
      <alignment horizontal="center" vertical="center" wrapText="1"/>
    </xf>
    <xf numFmtId="0" fontId="3" fillId="0" borderId="0" xfId="2" applyFill="1" applyAlignment="1">
      <alignment wrapText="1"/>
    </xf>
    <xf numFmtId="39" fontId="2" fillId="0" borderId="1" xfId="3" applyNumberFormat="1" applyFont="1" applyBorder="1" applyAlignment="1">
      <alignment vertical="center" wrapText="1"/>
    </xf>
    <xf numFmtId="0" fontId="2" fillId="0" borderId="0" xfId="2" applyFont="1" applyAlignment="1">
      <alignment horizontal="left" vertical="center" wrapText="1"/>
    </xf>
    <xf numFmtId="39" fontId="2" fillId="0" borderId="0" xfId="3" applyNumberFormat="1" applyFont="1" applyBorder="1" applyAlignment="1">
      <alignment vertical="center" wrapText="1"/>
    </xf>
    <xf numFmtId="0" fontId="3" fillId="0" borderId="0" xfId="2" applyBorder="1" applyAlignment="1">
      <alignment horizontal="left" vertical="center" wrapText="1" indent="2"/>
    </xf>
    <xf numFmtId="0" fontId="2" fillId="0" borderId="0" xfId="2" applyFont="1" applyBorder="1" applyAlignment="1">
      <alignment horizontal="left" vertical="center" wrapText="1"/>
    </xf>
    <xf numFmtId="39" fontId="2" fillId="0" borderId="0" xfId="3" applyNumberFormat="1" applyFont="1" applyBorder="1" applyAlignment="1">
      <alignment horizontal="right" vertical="center" wrapText="1"/>
    </xf>
    <xf numFmtId="0" fontId="2" fillId="4" borderId="0" xfId="2" applyFont="1" applyFill="1" applyBorder="1" applyAlignment="1">
      <alignment horizontal="left" vertical="center" wrapText="1"/>
    </xf>
    <xf numFmtId="39" fontId="2" fillId="4" borderId="0" xfId="2" applyNumberFormat="1" applyFont="1" applyFill="1" applyBorder="1" applyAlignment="1">
      <alignment horizontal="right" vertical="center" wrapText="1"/>
    </xf>
    <xf numFmtId="0" fontId="6" fillId="3" borderId="2" xfId="2" applyFont="1" applyFill="1" applyBorder="1" applyAlignment="1">
      <alignment horizontal="left" vertical="center" wrapText="1"/>
    </xf>
    <xf numFmtId="39" fontId="2" fillId="3" borderId="2" xfId="2" applyNumberFormat="1" applyFont="1" applyFill="1" applyBorder="1" applyAlignment="1">
      <alignment horizontal="right" vertical="center" wrapText="1"/>
    </xf>
    <xf numFmtId="0" fontId="11" fillId="2" borderId="0" xfId="2" applyFont="1" applyFill="1"/>
    <xf numFmtId="43" fontId="3" fillId="0" borderId="0" xfId="1" applyFont="1"/>
    <xf numFmtId="0" fontId="10" fillId="2" borderId="0" xfId="2" applyFont="1" applyFill="1" applyAlignment="1">
      <alignment horizontal="left" wrapText="1"/>
    </xf>
    <xf numFmtId="0" fontId="2" fillId="0" borderId="0" xfId="0" applyFont="1"/>
    <xf numFmtId="4" fontId="0" fillId="0" borderId="0" xfId="0" applyNumberFormat="1"/>
    <xf numFmtId="0" fontId="0" fillId="0" borderId="0" xfId="0" applyAlignment="1">
      <alignment horizontal="left"/>
    </xf>
    <xf numFmtId="4" fontId="3" fillId="0" borderId="0" xfId="2" applyNumberFormat="1"/>
    <xf numFmtId="0" fontId="10" fillId="2" borderId="0" xfId="2" applyFont="1" applyFill="1" applyAlignment="1">
      <alignment horizontal="left" wrapText="1"/>
    </xf>
    <xf numFmtId="0" fontId="4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0</xdr:rowOff>
    </xdr:from>
    <xdr:to>
      <xdr:col>4</xdr:col>
      <xdr:colOff>596295</xdr:colOff>
      <xdr:row>3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0"/>
          <a:ext cx="1910745" cy="942975"/>
        </a:xfrm>
        <a:prstGeom prst="rect">
          <a:avLst/>
        </a:prstGeom>
      </xdr:spPr>
    </xdr:pic>
    <xdr:clientData/>
  </xdr:twoCellAnchor>
  <xdr:twoCellAnchor editAs="oneCell">
    <xdr:from>
      <xdr:col>7</xdr:col>
      <xdr:colOff>457200</xdr:colOff>
      <xdr:row>0</xdr:row>
      <xdr:rowOff>104775</xdr:rowOff>
    </xdr:from>
    <xdr:to>
      <xdr:col>8</xdr:col>
      <xdr:colOff>858543</xdr:colOff>
      <xdr:row>3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34600" y="104775"/>
          <a:ext cx="1725318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98</xdr:row>
      <xdr:rowOff>180976</xdr:rowOff>
    </xdr:from>
    <xdr:to>
      <xdr:col>9</xdr:col>
      <xdr:colOff>409575</xdr:colOff>
      <xdr:row>109</xdr:row>
      <xdr:rowOff>47626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19107151"/>
          <a:ext cx="5686425" cy="1962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"/>
  <sheetViews>
    <sheetView tabSelected="1" topLeftCell="B1" zoomScaleNormal="100" zoomScaleSheetLayoutView="100" workbookViewId="0">
      <selection activeCell="B11" sqref="B11"/>
    </sheetView>
  </sheetViews>
  <sheetFormatPr baseColWidth="10" defaultColWidth="9.140625" defaultRowHeight="15" outlineLevelRow="3" outlineLevelCol="1" x14ac:dyDescent="0.25"/>
  <cols>
    <col min="1" max="1" width="9.140625" style="1" hidden="1" customWidth="1" outlineLevel="1"/>
    <col min="2" max="2" width="45.85546875" style="1" customWidth="1" collapsed="1"/>
    <col min="3" max="10" width="19.85546875" style="1" customWidth="1"/>
    <col min="11" max="12" width="21.140625" style="1" customWidth="1"/>
    <col min="13" max="16" width="9.140625" style="1"/>
    <col min="17" max="17" width="11.5703125" style="29" bestFit="1" customWidth="1"/>
    <col min="18" max="16384" width="9.140625" style="1"/>
  </cols>
  <sheetData>
    <row r="1" spans="1:14" ht="18.75" x14ac:dyDescent="0.25">
      <c r="B1" s="36" t="s">
        <v>33</v>
      </c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4" ht="21.75" customHeight="1" x14ac:dyDescent="0.25">
      <c r="B2" s="2"/>
      <c r="C2" s="3"/>
      <c r="D2" s="3"/>
      <c r="E2" s="3"/>
      <c r="F2" s="3"/>
      <c r="G2" s="3"/>
      <c r="H2" s="3"/>
      <c r="I2" s="3"/>
      <c r="J2" s="3"/>
      <c r="K2" s="2"/>
      <c r="L2" s="2"/>
    </row>
    <row r="3" spans="1:14" ht="18.75" x14ac:dyDescent="0.25">
      <c r="B3" s="37" t="s">
        <v>34</v>
      </c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4" ht="18.75" x14ac:dyDescent="0.25">
      <c r="B4" s="38" t="s">
        <v>35</v>
      </c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4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4" ht="15.75" x14ac:dyDescent="0.25">
      <c r="B6" s="4" t="s">
        <v>36</v>
      </c>
      <c r="C6" s="4" t="s">
        <v>0</v>
      </c>
      <c r="D6" s="4" t="s">
        <v>1</v>
      </c>
      <c r="E6" s="4" t="s">
        <v>160</v>
      </c>
      <c r="F6" s="4" t="s">
        <v>2</v>
      </c>
      <c r="G6" s="4" t="s">
        <v>3</v>
      </c>
      <c r="H6" s="4" t="s">
        <v>4</v>
      </c>
      <c r="I6" s="4" t="s">
        <v>5</v>
      </c>
      <c r="J6" s="4" t="s">
        <v>6</v>
      </c>
      <c r="K6" s="4" t="s">
        <v>7</v>
      </c>
      <c r="L6" s="4" t="s">
        <v>8</v>
      </c>
    </row>
    <row r="7" spans="1:14" x14ac:dyDescent="0.25">
      <c r="B7" s="5" t="s">
        <v>37</v>
      </c>
      <c r="C7" s="6"/>
      <c r="D7" s="6"/>
      <c r="E7" s="6"/>
      <c r="F7" s="6"/>
      <c r="G7" s="6"/>
      <c r="H7" s="6"/>
      <c r="I7" s="6"/>
      <c r="J7" s="6"/>
      <c r="K7" s="6"/>
      <c r="L7" s="6"/>
    </row>
    <row r="8" spans="1:14" ht="15" customHeight="1" x14ac:dyDescent="0.25">
      <c r="B8" s="7" t="s">
        <v>38</v>
      </c>
      <c r="C8" s="8">
        <f t="shared" ref="C8:J8" si="0">SUM(C9:C13)</f>
        <v>0</v>
      </c>
      <c r="D8" s="8">
        <f t="shared" si="0"/>
        <v>269907711.21999997</v>
      </c>
      <c r="E8" s="8">
        <f t="shared" si="0"/>
        <v>439176903.31999999</v>
      </c>
      <c r="F8" s="8">
        <f t="shared" si="0"/>
        <v>223076400.70999998</v>
      </c>
      <c r="G8" s="8">
        <f t="shared" si="0"/>
        <v>218354086.04999998</v>
      </c>
      <c r="H8" s="8">
        <f t="shared" si="0"/>
        <v>235330195.52999997</v>
      </c>
      <c r="I8" s="8">
        <f t="shared" si="0"/>
        <v>254655176.77999997</v>
      </c>
      <c r="J8" s="8">
        <f t="shared" si="0"/>
        <v>310397481.19</v>
      </c>
      <c r="K8" s="8">
        <f t="shared" ref="K8" si="1">SUM(K9:K13)</f>
        <v>343937701.27000004</v>
      </c>
      <c r="L8" s="8">
        <f>SUM(C8:K8)</f>
        <v>2294835656.0700002</v>
      </c>
      <c r="N8" s="9"/>
    </row>
    <row r="9" spans="1:14" ht="15" customHeight="1" x14ac:dyDescent="0.25">
      <c r="A9" s="1" t="s">
        <v>9</v>
      </c>
      <c r="B9" s="10" t="s">
        <v>39</v>
      </c>
      <c r="C9" s="11">
        <v>0</v>
      </c>
      <c r="D9" s="11">
        <v>232659544.62</v>
      </c>
      <c r="E9" s="11">
        <v>377978078.31999999</v>
      </c>
      <c r="F9" s="11">
        <v>193672591.50999999</v>
      </c>
      <c r="G9" s="11">
        <v>190563864.91999999</v>
      </c>
      <c r="H9" s="11">
        <v>206562090.38999999</v>
      </c>
      <c r="I9" s="11">
        <v>222178007.16999999</v>
      </c>
      <c r="J9" s="11">
        <v>273026081.45999998</v>
      </c>
      <c r="K9" s="11">
        <v>301531517.16000003</v>
      </c>
      <c r="L9" s="11">
        <f t="shared" ref="L9:L72" si="2">SUM(C9:K9)</f>
        <v>1998171775.5500002</v>
      </c>
      <c r="N9" s="12"/>
    </row>
    <row r="10" spans="1:14" ht="15" customHeight="1" x14ac:dyDescent="0.25">
      <c r="A10" s="1" t="s">
        <v>10</v>
      </c>
      <c r="B10" s="10" t="s">
        <v>40</v>
      </c>
      <c r="C10" s="11">
        <v>0</v>
      </c>
      <c r="D10" s="11">
        <v>1691841.67</v>
      </c>
      <c r="E10" s="11">
        <v>3438350</v>
      </c>
      <c r="F10" s="11">
        <v>1697175</v>
      </c>
      <c r="G10" s="11">
        <v>1769500</v>
      </c>
      <c r="H10" s="11">
        <v>1719175</v>
      </c>
      <c r="I10" s="11">
        <v>1826829.78</v>
      </c>
      <c r="J10" s="11">
        <v>2729094.36</v>
      </c>
      <c r="K10" s="11">
        <v>3036225.26</v>
      </c>
      <c r="L10" s="11">
        <f t="shared" si="2"/>
        <v>17908191.07</v>
      </c>
      <c r="N10" s="12"/>
    </row>
    <row r="11" spans="1:14" ht="15" customHeight="1" x14ac:dyDescent="0.25">
      <c r="A11" s="1" t="s">
        <v>41</v>
      </c>
      <c r="B11" s="10" t="s">
        <v>42</v>
      </c>
      <c r="C11" s="11">
        <v>0</v>
      </c>
      <c r="D11" s="11">
        <v>0</v>
      </c>
      <c r="E11" s="11">
        <v>0</v>
      </c>
      <c r="F11" s="11">
        <v>111375</v>
      </c>
      <c r="G11" s="11">
        <v>0</v>
      </c>
      <c r="H11" s="11">
        <v>0</v>
      </c>
      <c r="I11" s="11">
        <v>37125</v>
      </c>
      <c r="J11" s="11">
        <v>0</v>
      </c>
      <c r="K11" s="11">
        <v>0</v>
      </c>
      <c r="L11" s="11">
        <f t="shared" si="2"/>
        <v>148500</v>
      </c>
      <c r="N11" s="12"/>
    </row>
    <row r="12" spans="1:14" ht="15" customHeight="1" x14ac:dyDescent="0.25">
      <c r="A12" s="1" t="s">
        <v>43</v>
      </c>
      <c r="B12" s="10" t="s">
        <v>44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f t="shared" si="2"/>
        <v>0</v>
      </c>
      <c r="N12" s="13"/>
    </row>
    <row r="13" spans="1:14" ht="15" customHeight="1" x14ac:dyDescent="0.25">
      <c r="A13" s="1" t="s">
        <v>11</v>
      </c>
      <c r="B13" s="10" t="s">
        <v>45</v>
      </c>
      <c r="C13" s="11">
        <v>0</v>
      </c>
      <c r="D13" s="11">
        <v>35556324.93</v>
      </c>
      <c r="E13" s="11">
        <v>57760475</v>
      </c>
      <c r="F13" s="11">
        <v>27595259.199999999</v>
      </c>
      <c r="G13" s="11">
        <v>26020721.129999999</v>
      </c>
      <c r="H13" s="11">
        <v>27048930.140000001</v>
      </c>
      <c r="I13" s="11">
        <v>30613214.829999998</v>
      </c>
      <c r="J13" s="11">
        <v>34642305.369999997</v>
      </c>
      <c r="K13" s="11">
        <v>39369958.850000001</v>
      </c>
      <c r="L13" s="11">
        <f t="shared" si="2"/>
        <v>278607189.45000005</v>
      </c>
      <c r="N13" s="12"/>
    </row>
    <row r="14" spans="1:14" ht="15" customHeight="1" x14ac:dyDescent="0.25">
      <c r="B14" s="7" t="s">
        <v>46</v>
      </c>
      <c r="C14" s="8">
        <f t="shared" ref="C14:J14" si="3">SUM(C15:C23)</f>
        <v>14321034.84</v>
      </c>
      <c r="D14" s="8">
        <f t="shared" si="3"/>
        <v>27747477.379999999</v>
      </c>
      <c r="E14" s="8">
        <f t="shared" si="3"/>
        <v>39590279.939999998</v>
      </c>
      <c r="F14" s="8">
        <f t="shared" si="3"/>
        <v>43406159.189999998</v>
      </c>
      <c r="G14" s="8">
        <f t="shared" si="3"/>
        <v>22138006.579999998</v>
      </c>
      <c r="H14" s="8">
        <f t="shared" si="3"/>
        <v>46399407.489999995</v>
      </c>
      <c r="I14" s="8">
        <f t="shared" si="3"/>
        <v>40557037.839999996</v>
      </c>
      <c r="J14" s="8">
        <f t="shared" si="3"/>
        <v>133550358.53</v>
      </c>
      <c r="K14" s="8">
        <f t="shared" ref="K14" si="4">SUM(K15:K23)</f>
        <v>46585547.379999995</v>
      </c>
      <c r="L14" s="8">
        <f t="shared" si="2"/>
        <v>414295309.17000002</v>
      </c>
      <c r="N14" s="9"/>
    </row>
    <row r="15" spans="1:14" ht="15" customHeight="1" x14ac:dyDescent="0.25">
      <c r="A15" s="1" t="s">
        <v>12</v>
      </c>
      <c r="B15" s="10" t="s">
        <v>47</v>
      </c>
      <c r="C15" s="11">
        <v>4210902.43</v>
      </c>
      <c r="D15" s="11">
        <v>4747736.24</v>
      </c>
      <c r="E15" s="11">
        <v>5365482.58</v>
      </c>
      <c r="F15" s="11">
        <v>4537679.45</v>
      </c>
      <c r="G15" s="11">
        <v>4434117.79</v>
      </c>
      <c r="H15" s="11">
        <v>4806156.01</v>
      </c>
      <c r="I15" s="11">
        <v>4210197.95</v>
      </c>
      <c r="J15" s="11">
        <v>4764947.5999999996</v>
      </c>
      <c r="K15" s="11">
        <v>4924813.7</v>
      </c>
      <c r="L15" s="11">
        <f t="shared" si="2"/>
        <v>42002033.75</v>
      </c>
      <c r="N15" s="12"/>
    </row>
    <row r="16" spans="1:14" ht="15" customHeight="1" x14ac:dyDescent="0.25">
      <c r="A16" s="1" t="s">
        <v>13</v>
      </c>
      <c r="B16" s="10" t="s">
        <v>48</v>
      </c>
      <c r="C16" s="11">
        <v>0</v>
      </c>
      <c r="D16" s="11">
        <v>0</v>
      </c>
      <c r="E16" s="11">
        <v>568333.34</v>
      </c>
      <c r="F16" s="11">
        <v>0</v>
      </c>
      <c r="G16" s="11">
        <v>49560</v>
      </c>
      <c r="H16" s="11">
        <v>328040</v>
      </c>
      <c r="I16" s="11">
        <v>619418.57999999996</v>
      </c>
      <c r="J16" s="11">
        <v>401620.08</v>
      </c>
      <c r="K16" s="11">
        <v>1617299.31</v>
      </c>
      <c r="L16" s="11">
        <f t="shared" si="2"/>
        <v>3584271.31</v>
      </c>
      <c r="N16" s="12"/>
    </row>
    <row r="17" spans="1:14" ht="15" customHeight="1" x14ac:dyDescent="0.25">
      <c r="A17" s="1" t="s">
        <v>14</v>
      </c>
      <c r="B17" s="10" t="s">
        <v>49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f t="shared" si="2"/>
        <v>0</v>
      </c>
      <c r="N17" s="12"/>
    </row>
    <row r="18" spans="1:14" ht="15" customHeight="1" x14ac:dyDescent="0.25">
      <c r="A18" s="1" t="s">
        <v>15</v>
      </c>
      <c r="B18" s="10" t="s">
        <v>50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f t="shared" si="2"/>
        <v>0</v>
      </c>
      <c r="N18" s="12"/>
    </row>
    <row r="19" spans="1:14" ht="15" customHeight="1" x14ac:dyDescent="0.25">
      <c r="A19" s="1" t="s">
        <v>16</v>
      </c>
      <c r="B19" s="10" t="s">
        <v>51</v>
      </c>
      <c r="C19" s="11">
        <v>3575436.02</v>
      </c>
      <c r="D19" s="11">
        <v>19404361.120000001</v>
      </c>
      <c r="E19" s="11">
        <v>10970370.66</v>
      </c>
      <c r="F19" s="11">
        <v>9752343.75</v>
      </c>
      <c r="G19" s="11">
        <v>13455904</v>
      </c>
      <c r="H19" s="11">
        <v>11035165.09</v>
      </c>
      <c r="I19" s="11">
        <v>13932803.289999999</v>
      </c>
      <c r="J19" s="11">
        <v>13353812.189999999</v>
      </c>
      <c r="K19" s="11">
        <v>12011660.529999999</v>
      </c>
      <c r="L19" s="11">
        <f t="shared" si="2"/>
        <v>107491856.65000001</v>
      </c>
      <c r="N19" s="12"/>
    </row>
    <row r="20" spans="1:14" ht="15" customHeight="1" x14ac:dyDescent="0.25">
      <c r="A20" s="1" t="s">
        <v>17</v>
      </c>
      <c r="B20" s="10" t="s">
        <v>52</v>
      </c>
      <c r="C20" s="11">
        <v>6534696.3899999997</v>
      </c>
      <c r="D20" s="11">
        <v>3374130.02</v>
      </c>
      <c r="E20" s="11">
        <v>1383703.14</v>
      </c>
      <c r="F20" s="11">
        <v>5669451.7800000003</v>
      </c>
      <c r="G20" s="11">
        <v>2308256.85</v>
      </c>
      <c r="H20" s="11">
        <v>994453.78</v>
      </c>
      <c r="I20" s="11">
        <v>8712043.6099999994</v>
      </c>
      <c r="J20" s="11">
        <v>3910445.29</v>
      </c>
      <c r="K20" s="11">
        <v>4021669.68</v>
      </c>
      <c r="L20" s="11">
        <f t="shared" si="2"/>
        <v>36908850.540000007</v>
      </c>
      <c r="N20" s="12"/>
    </row>
    <row r="21" spans="1:14" ht="15" customHeight="1" x14ac:dyDescent="0.25">
      <c r="A21" s="1" t="s">
        <v>18</v>
      </c>
      <c r="B21" s="10" t="s">
        <v>53</v>
      </c>
      <c r="C21" s="11">
        <v>0</v>
      </c>
      <c r="D21" s="11">
        <v>0</v>
      </c>
      <c r="E21" s="11">
        <v>756213.68</v>
      </c>
      <c r="F21" s="11">
        <v>0</v>
      </c>
      <c r="G21" s="11">
        <v>47376.47</v>
      </c>
      <c r="H21" s="11">
        <v>0</v>
      </c>
      <c r="I21" s="11">
        <v>825194.24</v>
      </c>
      <c r="J21" s="11">
        <v>-418197.54</v>
      </c>
      <c r="K21" s="11">
        <v>0</v>
      </c>
      <c r="L21" s="11">
        <f t="shared" si="2"/>
        <v>1210586.8500000001</v>
      </c>
      <c r="N21" s="12"/>
    </row>
    <row r="22" spans="1:14" ht="15" customHeight="1" x14ac:dyDescent="0.25">
      <c r="A22" s="1" t="s">
        <v>19</v>
      </c>
      <c r="B22" s="10" t="s">
        <v>54</v>
      </c>
      <c r="C22" s="11">
        <v>0</v>
      </c>
      <c r="D22" s="11">
        <v>221250</v>
      </c>
      <c r="E22" s="11">
        <v>20546176.539999999</v>
      </c>
      <c r="F22" s="11">
        <v>23446684.210000001</v>
      </c>
      <c r="G22" s="11">
        <v>1842791.47</v>
      </c>
      <c r="H22" s="11">
        <v>28930476.469999999</v>
      </c>
      <c r="I22" s="11">
        <v>12257380.17</v>
      </c>
      <c r="J22" s="11">
        <v>111537730.91</v>
      </c>
      <c r="K22" s="11">
        <v>24010104.16</v>
      </c>
      <c r="L22" s="11">
        <f t="shared" si="2"/>
        <v>222792593.92999998</v>
      </c>
      <c r="N22" s="12"/>
    </row>
    <row r="23" spans="1:14" ht="15" customHeight="1" x14ac:dyDescent="0.25">
      <c r="A23" s="1" t="s">
        <v>20</v>
      </c>
      <c r="B23" s="10" t="s">
        <v>55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305116.14</v>
      </c>
      <c r="I23" s="11">
        <v>0</v>
      </c>
      <c r="J23" s="11">
        <v>0</v>
      </c>
      <c r="K23" s="11">
        <v>0</v>
      </c>
      <c r="L23" s="11">
        <f t="shared" si="2"/>
        <v>305116.14</v>
      </c>
      <c r="N23" s="12"/>
    </row>
    <row r="24" spans="1:14" ht="15" customHeight="1" x14ac:dyDescent="0.25">
      <c r="B24" s="7" t="s">
        <v>56</v>
      </c>
      <c r="C24" s="8">
        <f t="shared" ref="C24:J24" si="5">SUM(C25:C33)</f>
        <v>0</v>
      </c>
      <c r="D24" s="8">
        <f t="shared" si="5"/>
        <v>1000000</v>
      </c>
      <c r="E24" s="8">
        <f t="shared" si="5"/>
        <v>191458.45</v>
      </c>
      <c r="F24" s="8">
        <f t="shared" si="5"/>
        <v>2410716.1600000001</v>
      </c>
      <c r="G24" s="8">
        <f t="shared" si="5"/>
        <v>4255268.1499999994</v>
      </c>
      <c r="H24" s="8">
        <f t="shared" si="5"/>
        <v>595298</v>
      </c>
      <c r="I24" s="8">
        <f t="shared" si="5"/>
        <v>4212086.17</v>
      </c>
      <c r="J24" s="8">
        <f t="shared" si="5"/>
        <v>1459544.9400000002</v>
      </c>
      <c r="K24" s="8">
        <f t="shared" ref="K24" si="6">SUM(K25:K33)</f>
        <v>21513406</v>
      </c>
      <c r="L24" s="8">
        <f t="shared" si="2"/>
        <v>35637777.869999997</v>
      </c>
      <c r="N24" s="9"/>
    </row>
    <row r="25" spans="1:14" ht="15" customHeight="1" x14ac:dyDescent="0.25">
      <c r="A25" s="1" t="s">
        <v>21</v>
      </c>
      <c r="B25" s="10" t="s">
        <v>57</v>
      </c>
      <c r="C25" s="11">
        <v>0</v>
      </c>
      <c r="D25" s="11">
        <v>0</v>
      </c>
      <c r="E25" s="11">
        <v>111080</v>
      </c>
      <c r="F25" s="11">
        <v>183776.4</v>
      </c>
      <c r="G25" s="11">
        <v>0</v>
      </c>
      <c r="H25" s="11">
        <v>113040</v>
      </c>
      <c r="I25" s="11">
        <v>313876.8</v>
      </c>
      <c r="J25" s="11">
        <v>28950</v>
      </c>
      <c r="K25" s="11">
        <v>16714711.85</v>
      </c>
      <c r="L25" s="11">
        <f t="shared" si="2"/>
        <v>17465435.050000001</v>
      </c>
      <c r="N25" s="12"/>
    </row>
    <row r="26" spans="1:14" ht="15" customHeight="1" x14ac:dyDescent="0.25">
      <c r="A26" s="1" t="s">
        <v>22</v>
      </c>
      <c r="B26" s="10" t="s">
        <v>58</v>
      </c>
      <c r="C26" s="11">
        <v>0</v>
      </c>
      <c r="D26" s="11">
        <v>0</v>
      </c>
      <c r="E26" s="11">
        <v>0</v>
      </c>
      <c r="F26" s="11">
        <v>0</v>
      </c>
      <c r="G26" s="11">
        <v>8553.82</v>
      </c>
      <c r="H26" s="11">
        <v>0</v>
      </c>
      <c r="I26" s="11">
        <v>0</v>
      </c>
      <c r="J26" s="11">
        <v>0</v>
      </c>
      <c r="K26" s="11">
        <v>0</v>
      </c>
      <c r="L26" s="11">
        <f t="shared" si="2"/>
        <v>8553.82</v>
      </c>
      <c r="N26" s="12"/>
    </row>
    <row r="27" spans="1:14" ht="15" customHeight="1" x14ac:dyDescent="0.25">
      <c r="A27" s="1" t="s">
        <v>23</v>
      </c>
      <c r="B27" s="10" t="s">
        <v>59</v>
      </c>
      <c r="C27" s="11">
        <v>0</v>
      </c>
      <c r="D27" s="11">
        <v>0</v>
      </c>
      <c r="E27" s="11">
        <v>23364</v>
      </c>
      <c r="F27" s="11">
        <v>415301</v>
      </c>
      <c r="G27" s="11">
        <v>23560.61</v>
      </c>
      <c r="H27" s="11">
        <v>0</v>
      </c>
      <c r="I27" s="11">
        <v>3142599.6</v>
      </c>
      <c r="J27" s="11">
        <v>-3124828.8</v>
      </c>
      <c r="K27" s="11">
        <v>0</v>
      </c>
      <c r="L27" s="11">
        <f t="shared" si="2"/>
        <v>479996.41000000015</v>
      </c>
      <c r="N27" s="12"/>
    </row>
    <row r="28" spans="1:14" ht="15" customHeight="1" x14ac:dyDescent="0.25">
      <c r="A28" s="1" t="s">
        <v>24</v>
      </c>
      <c r="B28" s="10" t="s">
        <v>60</v>
      </c>
      <c r="C28" s="11">
        <v>0</v>
      </c>
      <c r="D28" s="11">
        <v>0</v>
      </c>
      <c r="E28" s="11">
        <v>0</v>
      </c>
      <c r="F28" s="11">
        <v>0</v>
      </c>
      <c r="G28" s="11">
        <v>480000</v>
      </c>
      <c r="H28" s="11">
        <v>0</v>
      </c>
      <c r="I28" s="11">
        <v>0</v>
      </c>
      <c r="J28" s="11">
        <v>0</v>
      </c>
      <c r="K28" s="11">
        <v>0</v>
      </c>
      <c r="L28" s="11">
        <f t="shared" si="2"/>
        <v>480000</v>
      </c>
      <c r="N28" s="12"/>
    </row>
    <row r="29" spans="1:14" ht="15" customHeight="1" x14ac:dyDescent="0.25">
      <c r="A29" s="1" t="s">
        <v>25</v>
      </c>
      <c r="B29" s="10" t="s">
        <v>61</v>
      </c>
      <c r="C29" s="11">
        <v>0</v>
      </c>
      <c r="D29" s="11">
        <v>0</v>
      </c>
      <c r="E29" s="11">
        <v>37033.78</v>
      </c>
      <c r="F29" s="11">
        <v>653112.30000000005</v>
      </c>
      <c r="G29" s="11">
        <v>738529.35</v>
      </c>
      <c r="H29" s="11">
        <v>0</v>
      </c>
      <c r="I29" s="11">
        <v>0</v>
      </c>
      <c r="J29" s="11">
        <v>0</v>
      </c>
      <c r="K29" s="11">
        <v>0</v>
      </c>
      <c r="L29" s="11">
        <f t="shared" si="2"/>
        <v>1428675.4300000002</v>
      </c>
      <c r="N29" s="12"/>
    </row>
    <row r="30" spans="1:14" ht="15" customHeight="1" x14ac:dyDescent="0.25">
      <c r="A30" s="1" t="s">
        <v>26</v>
      </c>
      <c r="B30" s="10" t="s">
        <v>62</v>
      </c>
      <c r="C30" s="11">
        <v>0</v>
      </c>
      <c r="D30" s="11">
        <v>0</v>
      </c>
      <c r="E30" s="11">
        <v>0</v>
      </c>
      <c r="F30" s="11">
        <v>2065</v>
      </c>
      <c r="G30" s="11">
        <v>144337.89000000001</v>
      </c>
      <c r="H30" s="11">
        <v>0</v>
      </c>
      <c r="I30" s="11">
        <v>0</v>
      </c>
      <c r="J30" s="11">
        <v>0</v>
      </c>
      <c r="K30" s="11">
        <v>0</v>
      </c>
      <c r="L30" s="11">
        <f t="shared" si="2"/>
        <v>146402.89000000001</v>
      </c>
      <c r="N30" s="12"/>
    </row>
    <row r="31" spans="1:14" ht="15" customHeight="1" x14ac:dyDescent="0.25">
      <c r="A31" s="1" t="s">
        <v>27</v>
      </c>
      <c r="B31" s="10" t="s">
        <v>63</v>
      </c>
      <c r="C31" s="11">
        <v>0</v>
      </c>
      <c r="D31" s="11">
        <v>1000000</v>
      </c>
      <c r="E31" s="11">
        <v>0</v>
      </c>
      <c r="F31" s="11">
        <v>985000</v>
      </c>
      <c r="G31" s="11">
        <v>180884.18</v>
      </c>
      <c r="H31" s="11">
        <v>228853</v>
      </c>
      <c r="I31" s="11">
        <v>284705.99</v>
      </c>
      <c r="J31" s="11">
        <v>1217197.8400000001</v>
      </c>
      <c r="K31" s="11">
        <v>1000132.7</v>
      </c>
      <c r="L31" s="11">
        <f t="shared" si="2"/>
        <v>4896773.71</v>
      </c>
      <c r="N31" s="12"/>
    </row>
    <row r="32" spans="1:14" ht="15" customHeight="1" x14ac:dyDescent="0.25">
      <c r="A32" s="1" t="s">
        <v>64</v>
      </c>
      <c r="B32" s="10" t="s">
        <v>65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f t="shared" si="2"/>
        <v>0</v>
      </c>
      <c r="N32" s="12"/>
    </row>
    <row r="33" spans="1:14" ht="15" customHeight="1" x14ac:dyDescent="0.25">
      <c r="A33" s="1" t="s">
        <v>28</v>
      </c>
      <c r="B33" s="10" t="s">
        <v>66</v>
      </c>
      <c r="C33" s="11">
        <v>0</v>
      </c>
      <c r="D33" s="11">
        <v>0</v>
      </c>
      <c r="E33" s="11">
        <v>19980.669999999998</v>
      </c>
      <c r="F33" s="11">
        <v>171461.46</v>
      </c>
      <c r="G33" s="11">
        <v>2679402.2999999998</v>
      </c>
      <c r="H33" s="11">
        <v>253405</v>
      </c>
      <c r="I33" s="11">
        <v>470903.78</v>
      </c>
      <c r="J33" s="11">
        <v>3338225.9</v>
      </c>
      <c r="K33" s="11">
        <v>3798561.45</v>
      </c>
      <c r="L33" s="11">
        <f t="shared" si="2"/>
        <v>10731940.559999999</v>
      </c>
      <c r="N33" s="12"/>
    </row>
    <row r="34" spans="1:14" ht="15" customHeight="1" x14ac:dyDescent="0.25">
      <c r="B34" s="7" t="s">
        <v>67</v>
      </c>
      <c r="C34" s="8">
        <f t="shared" ref="C34:J34" si="7">SUM(C35:C42)</f>
        <v>0</v>
      </c>
      <c r="D34" s="8">
        <f t="shared" si="7"/>
        <v>0</v>
      </c>
      <c r="E34" s="8">
        <f t="shared" si="7"/>
        <v>0</v>
      </c>
      <c r="F34" s="8">
        <f t="shared" si="7"/>
        <v>0</v>
      </c>
      <c r="G34" s="8">
        <f t="shared" si="7"/>
        <v>0</v>
      </c>
      <c r="H34" s="8">
        <f t="shared" si="7"/>
        <v>0</v>
      </c>
      <c r="I34" s="8">
        <f t="shared" si="7"/>
        <v>0</v>
      </c>
      <c r="J34" s="8">
        <f t="shared" si="7"/>
        <v>0</v>
      </c>
      <c r="K34" s="8">
        <f t="shared" ref="K34" si="8">SUM(K35:K42)</f>
        <v>0</v>
      </c>
      <c r="L34" s="8">
        <f t="shared" si="2"/>
        <v>0</v>
      </c>
      <c r="N34" s="9"/>
    </row>
    <row r="35" spans="1:14" ht="15" customHeight="1" outlineLevel="3" x14ac:dyDescent="0.25">
      <c r="A35" s="1" t="s">
        <v>68</v>
      </c>
      <c r="B35" s="10" t="s">
        <v>69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f t="shared" si="2"/>
        <v>0</v>
      </c>
      <c r="N35" s="12"/>
    </row>
    <row r="36" spans="1:14" ht="15" customHeight="1" outlineLevel="3" x14ac:dyDescent="0.25">
      <c r="A36" s="1" t="s">
        <v>70</v>
      </c>
      <c r="B36" s="10" t="s">
        <v>71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f t="shared" si="2"/>
        <v>0</v>
      </c>
      <c r="N36" s="12"/>
    </row>
    <row r="37" spans="1:14" ht="15" customHeight="1" outlineLevel="3" x14ac:dyDescent="0.25">
      <c r="A37" s="1" t="s">
        <v>72</v>
      </c>
      <c r="B37" s="10" t="s">
        <v>73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f t="shared" si="2"/>
        <v>0</v>
      </c>
      <c r="N37" s="12"/>
    </row>
    <row r="38" spans="1:14" ht="15" customHeight="1" outlineLevel="3" x14ac:dyDescent="0.25">
      <c r="A38" s="1" t="s">
        <v>74</v>
      </c>
      <c r="B38" s="10" t="s">
        <v>75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f t="shared" si="2"/>
        <v>0</v>
      </c>
      <c r="N38" s="12"/>
    </row>
    <row r="39" spans="1:14" ht="15" customHeight="1" outlineLevel="3" x14ac:dyDescent="0.25">
      <c r="A39" s="1" t="s">
        <v>76</v>
      </c>
      <c r="B39" s="10" t="s">
        <v>77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f t="shared" si="2"/>
        <v>0</v>
      </c>
      <c r="N39" s="12"/>
    </row>
    <row r="40" spans="1:14" ht="15" customHeight="1" outlineLevel="3" x14ac:dyDescent="0.25">
      <c r="A40" s="1" t="s">
        <v>78</v>
      </c>
      <c r="B40" s="10" t="s">
        <v>79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f t="shared" si="2"/>
        <v>0</v>
      </c>
      <c r="N40" s="12"/>
    </row>
    <row r="41" spans="1:14" ht="15" customHeight="1" outlineLevel="3" x14ac:dyDescent="0.25">
      <c r="A41" s="1" t="s">
        <v>80</v>
      </c>
      <c r="B41" s="10" t="s">
        <v>81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f t="shared" si="2"/>
        <v>0</v>
      </c>
      <c r="N41" s="12"/>
    </row>
    <row r="42" spans="1:14" ht="15" customHeight="1" outlineLevel="3" x14ac:dyDescent="0.25">
      <c r="A42" s="1" t="s">
        <v>82</v>
      </c>
      <c r="B42" s="10" t="s">
        <v>83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f t="shared" si="2"/>
        <v>0</v>
      </c>
      <c r="N42" s="12"/>
    </row>
    <row r="43" spans="1:14" ht="15" customHeight="1" x14ac:dyDescent="0.25">
      <c r="B43" s="7" t="s">
        <v>84</v>
      </c>
      <c r="C43" s="8">
        <f t="shared" ref="C43:J43" si="9">SUM(C44:C50)</f>
        <v>0</v>
      </c>
      <c r="D43" s="8">
        <f t="shared" si="9"/>
        <v>0</v>
      </c>
      <c r="E43" s="8">
        <f t="shared" si="9"/>
        <v>0</v>
      </c>
      <c r="F43" s="8">
        <f t="shared" si="9"/>
        <v>0</v>
      </c>
      <c r="G43" s="8">
        <f t="shared" si="9"/>
        <v>0</v>
      </c>
      <c r="H43" s="8">
        <f t="shared" si="9"/>
        <v>0</v>
      </c>
      <c r="I43" s="8">
        <f t="shared" si="9"/>
        <v>0</v>
      </c>
      <c r="J43" s="8">
        <f t="shared" si="9"/>
        <v>0</v>
      </c>
      <c r="K43" s="8">
        <f t="shared" ref="K43" si="10">SUM(K44:K50)</f>
        <v>0</v>
      </c>
      <c r="L43" s="8">
        <f t="shared" si="2"/>
        <v>0</v>
      </c>
      <c r="N43" s="9"/>
    </row>
    <row r="44" spans="1:14" ht="15" customHeight="1" outlineLevel="1" x14ac:dyDescent="0.25">
      <c r="A44" s="1" t="s">
        <v>85</v>
      </c>
      <c r="B44" s="10" t="s">
        <v>86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f t="shared" si="2"/>
        <v>0</v>
      </c>
      <c r="N44" s="12"/>
    </row>
    <row r="45" spans="1:14" ht="15" customHeight="1" outlineLevel="1" x14ac:dyDescent="0.25">
      <c r="A45" s="1" t="s">
        <v>87</v>
      </c>
      <c r="B45" s="10" t="s">
        <v>88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f t="shared" si="2"/>
        <v>0</v>
      </c>
      <c r="N45" s="12"/>
    </row>
    <row r="46" spans="1:14" ht="15" customHeight="1" outlineLevel="1" x14ac:dyDescent="0.25">
      <c r="A46" s="1" t="s">
        <v>89</v>
      </c>
      <c r="B46" s="10" t="s">
        <v>90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f t="shared" si="2"/>
        <v>0</v>
      </c>
      <c r="N46" s="12"/>
    </row>
    <row r="47" spans="1:14" ht="15" customHeight="1" outlineLevel="1" x14ac:dyDescent="0.25">
      <c r="A47" s="1" t="s">
        <v>91</v>
      </c>
      <c r="B47" s="10" t="s">
        <v>92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f t="shared" si="2"/>
        <v>0</v>
      </c>
      <c r="N47" s="12"/>
    </row>
    <row r="48" spans="1:14" ht="15" customHeight="1" outlineLevel="1" x14ac:dyDescent="0.25">
      <c r="A48" s="1" t="s">
        <v>93</v>
      </c>
      <c r="B48" s="10" t="s">
        <v>94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f t="shared" si="2"/>
        <v>0</v>
      </c>
      <c r="N48" s="12"/>
    </row>
    <row r="49" spans="1:14" ht="15" customHeight="1" outlineLevel="1" x14ac:dyDescent="0.25">
      <c r="A49" s="1" t="s">
        <v>95</v>
      </c>
      <c r="B49" s="10" t="s">
        <v>96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f t="shared" si="2"/>
        <v>0</v>
      </c>
      <c r="N49" s="12"/>
    </row>
    <row r="50" spans="1:14" ht="15" customHeight="1" outlineLevel="1" x14ac:dyDescent="0.25">
      <c r="A50" s="1" t="s">
        <v>97</v>
      </c>
      <c r="B50" s="10" t="s">
        <v>98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f t="shared" si="2"/>
        <v>0</v>
      </c>
      <c r="N50" s="12"/>
    </row>
    <row r="51" spans="1:14" ht="15" customHeight="1" x14ac:dyDescent="0.25">
      <c r="B51" s="7" t="s">
        <v>99</v>
      </c>
      <c r="C51" s="8">
        <f t="shared" ref="C51:J51" si="11">SUM(C52:C60)</f>
        <v>0</v>
      </c>
      <c r="D51" s="8">
        <f t="shared" si="11"/>
        <v>0</v>
      </c>
      <c r="E51" s="8">
        <f t="shared" si="11"/>
        <v>0</v>
      </c>
      <c r="F51" s="8">
        <f t="shared" si="11"/>
        <v>1042634.9</v>
      </c>
      <c r="G51" s="8">
        <f t="shared" si="11"/>
        <v>63426.76</v>
      </c>
      <c r="H51" s="8">
        <f t="shared" si="11"/>
        <v>101932.02</v>
      </c>
      <c r="I51" s="8">
        <f t="shared" si="11"/>
        <v>0</v>
      </c>
      <c r="J51" s="8">
        <f t="shared" si="11"/>
        <v>147500</v>
      </c>
      <c r="K51" s="8">
        <f t="shared" ref="K51" si="12">SUM(K52:K60)</f>
        <v>0</v>
      </c>
      <c r="L51" s="8">
        <f t="shared" si="2"/>
        <v>1355493.68</v>
      </c>
      <c r="N51" s="9"/>
    </row>
    <row r="52" spans="1:14" ht="15" customHeight="1" outlineLevel="1" x14ac:dyDescent="0.25">
      <c r="A52" s="1" t="s">
        <v>29</v>
      </c>
      <c r="B52" s="10" t="s">
        <v>100</v>
      </c>
      <c r="C52" s="11">
        <v>0</v>
      </c>
      <c r="D52" s="11">
        <v>0</v>
      </c>
      <c r="E52" s="11">
        <v>0</v>
      </c>
      <c r="F52" s="11">
        <v>0</v>
      </c>
      <c r="G52" s="11">
        <v>7825.76</v>
      </c>
      <c r="H52" s="11">
        <v>101932.02</v>
      </c>
      <c r="I52" s="11">
        <v>0</v>
      </c>
      <c r="J52" s="11">
        <v>147500</v>
      </c>
      <c r="K52" s="11">
        <v>0</v>
      </c>
      <c r="L52" s="11">
        <f t="shared" si="2"/>
        <v>257257.78</v>
      </c>
      <c r="N52" s="12"/>
    </row>
    <row r="53" spans="1:14" ht="15" customHeight="1" outlineLevel="1" x14ac:dyDescent="0.25">
      <c r="A53" s="1" t="s">
        <v>30</v>
      </c>
      <c r="B53" s="10" t="s">
        <v>101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f t="shared" si="2"/>
        <v>0</v>
      </c>
      <c r="N53" s="12"/>
    </row>
    <row r="54" spans="1:14" ht="15" customHeight="1" outlineLevel="1" x14ac:dyDescent="0.25">
      <c r="A54" s="1" t="s">
        <v>31</v>
      </c>
      <c r="B54" s="10" t="s">
        <v>102</v>
      </c>
      <c r="C54" s="11">
        <v>0</v>
      </c>
      <c r="D54" s="11">
        <v>0</v>
      </c>
      <c r="E54" s="11">
        <v>0</v>
      </c>
      <c r="F54" s="11">
        <v>1023945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f t="shared" si="2"/>
        <v>1023945</v>
      </c>
      <c r="N54" s="12"/>
    </row>
    <row r="55" spans="1:14" ht="15" customHeight="1" outlineLevel="1" x14ac:dyDescent="0.25">
      <c r="A55" s="1" t="s">
        <v>103</v>
      </c>
      <c r="B55" s="10" t="s">
        <v>104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f t="shared" si="2"/>
        <v>0</v>
      </c>
      <c r="N55" s="12"/>
    </row>
    <row r="56" spans="1:14" ht="15" customHeight="1" outlineLevel="1" x14ac:dyDescent="0.25">
      <c r="A56" s="1" t="s">
        <v>32</v>
      </c>
      <c r="B56" s="10" t="s">
        <v>105</v>
      </c>
      <c r="C56" s="11">
        <v>0</v>
      </c>
      <c r="D56" s="11">
        <v>0</v>
      </c>
      <c r="E56" s="11">
        <v>0</v>
      </c>
      <c r="F56" s="11">
        <v>18689.900000000001</v>
      </c>
      <c r="G56" s="11">
        <v>55601</v>
      </c>
      <c r="H56" s="11">
        <v>0</v>
      </c>
      <c r="I56" s="11">
        <v>0</v>
      </c>
      <c r="J56" s="11">
        <v>0</v>
      </c>
      <c r="K56" s="11">
        <v>0</v>
      </c>
      <c r="L56" s="11">
        <f t="shared" si="2"/>
        <v>74290.899999999994</v>
      </c>
      <c r="N56" s="12"/>
    </row>
    <row r="57" spans="1:14" ht="15" customHeight="1" outlineLevel="1" x14ac:dyDescent="0.25">
      <c r="A57" s="1" t="s">
        <v>106</v>
      </c>
      <c r="B57" s="10" t="s">
        <v>107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f t="shared" si="2"/>
        <v>0</v>
      </c>
      <c r="N57" s="12"/>
    </row>
    <row r="58" spans="1:14" ht="15" customHeight="1" outlineLevel="1" x14ac:dyDescent="0.25">
      <c r="A58" s="1" t="s">
        <v>108</v>
      </c>
      <c r="B58" s="10" t="s">
        <v>109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f t="shared" si="2"/>
        <v>0</v>
      </c>
      <c r="N58" s="12"/>
    </row>
    <row r="59" spans="1:14" ht="15" customHeight="1" outlineLevel="1" x14ac:dyDescent="0.25">
      <c r="A59" s="1" t="s">
        <v>110</v>
      </c>
      <c r="B59" s="10" t="s">
        <v>111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f t="shared" si="2"/>
        <v>0</v>
      </c>
      <c r="N59" s="12"/>
    </row>
    <row r="60" spans="1:14" ht="15" customHeight="1" outlineLevel="1" x14ac:dyDescent="0.25">
      <c r="A60" s="1" t="s">
        <v>112</v>
      </c>
      <c r="B60" s="10" t="s">
        <v>113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f t="shared" si="2"/>
        <v>0</v>
      </c>
      <c r="N60" s="12"/>
    </row>
    <row r="61" spans="1:14" ht="15" customHeight="1" x14ac:dyDescent="0.25">
      <c r="B61" s="7" t="s">
        <v>114</v>
      </c>
      <c r="C61" s="8">
        <f t="shared" ref="C61:J61" si="13">SUM(C62:C63)</f>
        <v>0</v>
      </c>
      <c r="D61" s="8">
        <f t="shared" si="13"/>
        <v>0</v>
      </c>
      <c r="E61" s="8">
        <f t="shared" si="13"/>
        <v>0</v>
      </c>
      <c r="F61" s="8">
        <f t="shared" si="13"/>
        <v>0</v>
      </c>
      <c r="G61" s="8">
        <f t="shared" si="13"/>
        <v>0</v>
      </c>
      <c r="H61" s="8">
        <f t="shared" si="13"/>
        <v>0</v>
      </c>
      <c r="I61" s="8">
        <f t="shared" si="13"/>
        <v>0</v>
      </c>
      <c r="J61" s="8">
        <f t="shared" si="13"/>
        <v>0</v>
      </c>
      <c r="K61" s="8">
        <f t="shared" ref="K61" si="14">SUM(K62:K63)</f>
        <v>0</v>
      </c>
      <c r="L61" s="8">
        <f t="shared" si="2"/>
        <v>0</v>
      </c>
      <c r="N61" s="9"/>
    </row>
    <row r="62" spans="1:14" ht="15" customHeight="1" outlineLevel="1" x14ac:dyDescent="0.25">
      <c r="A62" s="1" t="s">
        <v>115</v>
      </c>
      <c r="B62" s="10" t="s">
        <v>116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f t="shared" si="2"/>
        <v>0</v>
      </c>
      <c r="N62" s="12"/>
    </row>
    <row r="63" spans="1:14" ht="15" customHeight="1" outlineLevel="1" x14ac:dyDescent="0.25">
      <c r="A63" s="1" t="s">
        <v>117</v>
      </c>
      <c r="B63" s="10" t="s">
        <v>118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f t="shared" si="2"/>
        <v>0</v>
      </c>
      <c r="N63" s="13"/>
    </row>
    <row r="64" spans="1:14" ht="15" customHeight="1" outlineLevel="1" x14ac:dyDescent="0.25">
      <c r="A64" s="1" t="s">
        <v>119</v>
      </c>
      <c r="B64" s="10" t="s">
        <v>120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f t="shared" si="2"/>
        <v>0</v>
      </c>
      <c r="N64" s="13"/>
    </row>
    <row r="65" spans="1:14" ht="15" customHeight="1" outlineLevel="1" x14ac:dyDescent="0.25">
      <c r="A65" s="1" t="s">
        <v>121</v>
      </c>
      <c r="B65" s="10" t="s">
        <v>122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f t="shared" si="2"/>
        <v>0</v>
      </c>
      <c r="N65" s="13"/>
    </row>
    <row r="66" spans="1:14" ht="15" customHeight="1" x14ac:dyDescent="0.25">
      <c r="B66" s="14" t="s">
        <v>123</v>
      </c>
      <c r="C66" s="8">
        <f t="shared" ref="C66:J66" si="15">SUM(C67:C71)</f>
        <v>0</v>
      </c>
      <c r="D66" s="8">
        <f t="shared" si="15"/>
        <v>0</v>
      </c>
      <c r="E66" s="8">
        <f t="shared" si="15"/>
        <v>0</v>
      </c>
      <c r="F66" s="8">
        <f t="shared" si="15"/>
        <v>0</v>
      </c>
      <c r="G66" s="8">
        <f t="shared" si="15"/>
        <v>0</v>
      </c>
      <c r="H66" s="8">
        <f t="shared" si="15"/>
        <v>0</v>
      </c>
      <c r="I66" s="8">
        <f t="shared" si="15"/>
        <v>0</v>
      </c>
      <c r="J66" s="8">
        <f t="shared" si="15"/>
        <v>0</v>
      </c>
      <c r="K66" s="8">
        <f t="shared" ref="K66" si="16">SUM(K67:K71)</f>
        <v>0</v>
      </c>
      <c r="L66" s="8">
        <f t="shared" si="2"/>
        <v>0</v>
      </c>
      <c r="N66" s="13"/>
    </row>
    <row r="67" spans="1:14" ht="15" customHeight="1" outlineLevel="1" x14ac:dyDescent="0.25">
      <c r="A67" s="1" t="s">
        <v>124</v>
      </c>
      <c r="B67" s="10" t="s">
        <v>125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f t="shared" si="2"/>
        <v>0</v>
      </c>
      <c r="N67" s="13"/>
    </row>
    <row r="68" spans="1:14" ht="15" customHeight="1" outlineLevel="1" x14ac:dyDescent="0.25">
      <c r="A68" s="1" t="s">
        <v>126</v>
      </c>
      <c r="B68" s="10" t="s">
        <v>127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f t="shared" si="2"/>
        <v>0</v>
      </c>
      <c r="N68" s="13"/>
    </row>
    <row r="69" spans="1:14" ht="15" customHeight="1" outlineLevel="1" x14ac:dyDescent="0.25">
      <c r="A69" s="1" t="s">
        <v>128</v>
      </c>
      <c r="B69" s="10" t="s">
        <v>129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f t="shared" si="2"/>
        <v>0</v>
      </c>
      <c r="N69" s="13"/>
    </row>
    <row r="70" spans="1:14" ht="15" customHeight="1" outlineLevel="1" x14ac:dyDescent="0.25">
      <c r="A70" s="1" t="s">
        <v>130</v>
      </c>
      <c r="B70" s="10" t="s">
        <v>131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f t="shared" si="2"/>
        <v>0</v>
      </c>
      <c r="N70" s="13"/>
    </row>
    <row r="71" spans="1:14" ht="15" customHeight="1" outlineLevel="1" x14ac:dyDescent="0.25">
      <c r="A71" s="1" t="s">
        <v>132</v>
      </c>
      <c r="B71" s="10" t="s">
        <v>133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f t="shared" si="2"/>
        <v>0</v>
      </c>
      <c r="N71" s="13"/>
    </row>
    <row r="72" spans="1:14" ht="15" customHeight="1" x14ac:dyDescent="0.25">
      <c r="B72" s="14" t="s">
        <v>134</v>
      </c>
      <c r="C72" s="8">
        <f t="shared" ref="C72:J72" si="17">SUM(C73:C76)</f>
        <v>0</v>
      </c>
      <c r="D72" s="8">
        <f t="shared" si="17"/>
        <v>0</v>
      </c>
      <c r="E72" s="8">
        <f t="shared" si="17"/>
        <v>0</v>
      </c>
      <c r="F72" s="8">
        <f t="shared" si="17"/>
        <v>0</v>
      </c>
      <c r="G72" s="8">
        <f t="shared" si="17"/>
        <v>0</v>
      </c>
      <c r="H72" s="8">
        <f t="shared" si="17"/>
        <v>0</v>
      </c>
      <c r="I72" s="8">
        <f t="shared" si="17"/>
        <v>0</v>
      </c>
      <c r="J72" s="8">
        <f t="shared" si="17"/>
        <v>0</v>
      </c>
      <c r="K72" s="8">
        <f>SUM(K73:K76)</f>
        <v>0</v>
      </c>
      <c r="L72" s="8">
        <f t="shared" si="2"/>
        <v>0</v>
      </c>
      <c r="N72" s="13"/>
    </row>
    <row r="73" spans="1:14" ht="15" customHeight="1" outlineLevel="1" x14ac:dyDescent="0.25">
      <c r="A73" s="1" t="s">
        <v>135</v>
      </c>
      <c r="B73" s="10" t="s">
        <v>136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f t="shared" ref="L73:L76" si="18">SUM(C73:K73)</f>
        <v>0</v>
      </c>
      <c r="N73" s="13"/>
    </row>
    <row r="74" spans="1:14" ht="15" customHeight="1" outlineLevel="1" x14ac:dyDescent="0.25">
      <c r="A74" s="1" t="s">
        <v>137</v>
      </c>
      <c r="B74" s="10" t="s">
        <v>138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f t="shared" si="18"/>
        <v>0</v>
      </c>
      <c r="N74" s="13"/>
    </row>
    <row r="75" spans="1:14" ht="15" customHeight="1" outlineLevel="1" x14ac:dyDescent="0.25">
      <c r="A75" s="1" t="s">
        <v>139</v>
      </c>
      <c r="B75" s="10" t="s">
        <v>140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f t="shared" si="18"/>
        <v>0</v>
      </c>
      <c r="N75" s="13"/>
    </row>
    <row r="76" spans="1:14" ht="15" customHeight="1" outlineLevel="1" x14ac:dyDescent="0.25">
      <c r="A76" s="1" t="s">
        <v>141</v>
      </c>
      <c r="B76" s="10" t="s">
        <v>142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f t="shared" si="18"/>
        <v>0</v>
      </c>
      <c r="N76" s="13"/>
    </row>
    <row r="77" spans="1:14" x14ac:dyDescent="0.25">
      <c r="B77" s="15" t="s">
        <v>143</v>
      </c>
      <c r="C77" s="16">
        <f t="shared" ref="C77:J77" si="19">C61+C51+C34+C24+C43+C14+C8</f>
        <v>14321034.84</v>
      </c>
      <c r="D77" s="16">
        <f t="shared" si="19"/>
        <v>298655188.59999996</v>
      </c>
      <c r="E77" s="16">
        <f t="shared" si="19"/>
        <v>478958641.70999998</v>
      </c>
      <c r="F77" s="16">
        <f t="shared" si="19"/>
        <v>269935910.95999998</v>
      </c>
      <c r="G77" s="16">
        <f t="shared" si="19"/>
        <v>244810787.53999999</v>
      </c>
      <c r="H77" s="16">
        <f t="shared" si="19"/>
        <v>282426833.03999996</v>
      </c>
      <c r="I77" s="16">
        <f t="shared" si="19"/>
        <v>299424300.78999996</v>
      </c>
      <c r="J77" s="16">
        <f t="shared" si="19"/>
        <v>445554884.65999997</v>
      </c>
      <c r="K77" s="16">
        <f t="shared" ref="K77:L77" si="20">K61+K51+K34+K24+K43+K14+K8</f>
        <v>412036654.65000004</v>
      </c>
      <c r="L77" s="16">
        <f t="shared" si="20"/>
        <v>2746124236.79</v>
      </c>
      <c r="N77" s="17"/>
    </row>
    <row r="79" spans="1:14" outlineLevel="2" x14ac:dyDescent="0.25">
      <c r="B79" s="5" t="s">
        <v>144</v>
      </c>
      <c r="C79" s="18">
        <v>0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f t="shared" ref="L79:L87" si="21">SUM(C79:K79)</f>
        <v>0</v>
      </c>
    </row>
    <row r="80" spans="1:14" outlineLevel="2" x14ac:dyDescent="0.25">
      <c r="B80" s="19" t="s">
        <v>145</v>
      </c>
      <c r="C80" s="20">
        <f t="shared" ref="C80:J80" si="22">C81+C82</f>
        <v>0</v>
      </c>
      <c r="D80" s="20">
        <f t="shared" si="22"/>
        <v>0</v>
      </c>
      <c r="E80" s="20">
        <f t="shared" si="22"/>
        <v>0</v>
      </c>
      <c r="F80" s="20">
        <f t="shared" si="22"/>
        <v>0</v>
      </c>
      <c r="G80" s="20">
        <f t="shared" si="22"/>
        <v>0</v>
      </c>
      <c r="H80" s="20">
        <f t="shared" si="22"/>
        <v>0</v>
      </c>
      <c r="I80" s="20">
        <f t="shared" si="22"/>
        <v>0</v>
      </c>
      <c r="J80" s="20">
        <f t="shared" si="22"/>
        <v>0</v>
      </c>
      <c r="K80" s="20">
        <f t="shared" ref="K80" si="23">K81+K82</f>
        <v>0</v>
      </c>
      <c r="L80" s="18">
        <f t="shared" si="21"/>
        <v>0</v>
      </c>
    </row>
    <row r="81" spans="1:12" ht="30" outlineLevel="2" x14ac:dyDescent="0.25">
      <c r="A81" s="1" t="s">
        <v>146</v>
      </c>
      <c r="B81" s="21" t="s">
        <v>147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f t="shared" si="21"/>
        <v>0</v>
      </c>
    </row>
    <row r="82" spans="1:12" ht="30" outlineLevel="2" x14ac:dyDescent="0.25">
      <c r="A82" s="1" t="s">
        <v>148</v>
      </c>
      <c r="B82" s="21" t="s">
        <v>149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f t="shared" si="21"/>
        <v>0</v>
      </c>
    </row>
    <row r="83" spans="1:12" outlineLevel="2" x14ac:dyDescent="0.25">
      <c r="B83" s="22" t="s">
        <v>150</v>
      </c>
      <c r="C83" s="20">
        <f t="shared" ref="C83:J83" si="24">C84+C85</f>
        <v>0</v>
      </c>
      <c r="D83" s="20">
        <f t="shared" si="24"/>
        <v>0</v>
      </c>
      <c r="E83" s="20">
        <f t="shared" si="24"/>
        <v>0</v>
      </c>
      <c r="F83" s="20">
        <f t="shared" si="24"/>
        <v>0</v>
      </c>
      <c r="G83" s="20">
        <f t="shared" si="24"/>
        <v>0</v>
      </c>
      <c r="H83" s="20">
        <f t="shared" si="24"/>
        <v>0</v>
      </c>
      <c r="I83" s="20">
        <f t="shared" si="24"/>
        <v>0</v>
      </c>
      <c r="J83" s="20">
        <f t="shared" si="24"/>
        <v>0</v>
      </c>
      <c r="K83" s="20">
        <f t="shared" ref="K83" si="25">K84+K85</f>
        <v>0</v>
      </c>
      <c r="L83" s="20">
        <f t="shared" si="21"/>
        <v>0</v>
      </c>
    </row>
    <row r="84" spans="1:12" outlineLevel="2" x14ac:dyDescent="0.25">
      <c r="A84" s="1" t="s">
        <v>151</v>
      </c>
      <c r="B84" s="21" t="s">
        <v>152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f t="shared" si="21"/>
        <v>0</v>
      </c>
    </row>
    <row r="85" spans="1:12" ht="30" outlineLevel="2" x14ac:dyDescent="0.25">
      <c r="A85" s="1" t="s">
        <v>153</v>
      </c>
      <c r="B85" s="21" t="s">
        <v>154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f t="shared" si="21"/>
        <v>0</v>
      </c>
    </row>
    <row r="86" spans="1:12" outlineLevel="2" x14ac:dyDescent="0.25">
      <c r="B86" s="22" t="s">
        <v>155</v>
      </c>
      <c r="C86" s="23">
        <f t="shared" ref="C86:J86" si="26">C87</f>
        <v>0</v>
      </c>
      <c r="D86" s="23">
        <f t="shared" si="26"/>
        <v>0</v>
      </c>
      <c r="E86" s="23">
        <f t="shared" si="26"/>
        <v>0</v>
      </c>
      <c r="F86" s="23">
        <f t="shared" si="26"/>
        <v>0</v>
      </c>
      <c r="G86" s="23">
        <f t="shared" si="26"/>
        <v>0</v>
      </c>
      <c r="H86" s="23">
        <f t="shared" si="26"/>
        <v>0</v>
      </c>
      <c r="I86" s="23">
        <f t="shared" si="26"/>
        <v>0</v>
      </c>
      <c r="J86" s="23">
        <f t="shared" si="26"/>
        <v>0</v>
      </c>
      <c r="K86" s="23">
        <f t="shared" ref="K86" si="27">K87</f>
        <v>0</v>
      </c>
      <c r="L86" s="23">
        <f t="shared" si="21"/>
        <v>0</v>
      </c>
    </row>
    <row r="87" spans="1:12" ht="30" outlineLevel="2" x14ac:dyDescent="0.25">
      <c r="A87" s="1" t="s">
        <v>156</v>
      </c>
      <c r="B87" s="21" t="s">
        <v>157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f t="shared" si="21"/>
        <v>0</v>
      </c>
    </row>
    <row r="88" spans="1:12" outlineLevel="2" x14ac:dyDescent="0.25">
      <c r="B88" s="24" t="s">
        <v>158</v>
      </c>
      <c r="C88" s="25">
        <f t="shared" ref="C88:J88" si="28">C79</f>
        <v>0</v>
      </c>
      <c r="D88" s="25">
        <f t="shared" si="28"/>
        <v>0</v>
      </c>
      <c r="E88" s="25">
        <f t="shared" si="28"/>
        <v>0</v>
      </c>
      <c r="F88" s="25">
        <f t="shared" si="28"/>
        <v>0</v>
      </c>
      <c r="G88" s="25">
        <f t="shared" si="28"/>
        <v>0</v>
      </c>
      <c r="H88" s="25">
        <f t="shared" si="28"/>
        <v>0</v>
      </c>
      <c r="I88" s="25">
        <f t="shared" si="28"/>
        <v>0</v>
      </c>
      <c r="J88" s="25">
        <f t="shared" si="28"/>
        <v>0</v>
      </c>
      <c r="K88" s="25">
        <f t="shared" ref="K88:L88" si="29">K79</f>
        <v>0</v>
      </c>
      <c r="L88" s="25">
        <f t="shared" si="29"/>
        <v>0</v>
      </c>
    </row>
    <row r="90" spans="1:12" ht="31.5" x14ac:dyDescent="0.25">
      <c r="B90" s="26" t="s">
        <v>159</v>
      </c>
      <c r="C90" s="27">
        <f t="shared" ref="C90:J90" si="30">C88+C77</f>
        <v>14321034.84</v>
      </c>
      <c r="D90" s="27">
        <f t="shared" si="30"/>
        <v>298655188.59999996</v>
      </c>
      <c r="E90" s="27">
        <f t="shared" si="30"/>
        <v>478958641.70999998</v>
      </c>
      <c r="F90" s="27">
        <f t="shared" si="30"/>
        <v>269935910.95999998</v>
      </c>
      <c r="G90" s="27">
        <f t="shared" si="30"/>
        <v>244810787.53999999</v>
      </c>
      <c r="H90" s="27">
        <f t="shared" si="30"/>
        <v>282426833.03999996</v>
      </c>
      <c r="I90" s="27">
        <f t="shared" si="30"/>
        <v>299424300.78999996</v>
      </c>
      <c r="J90" s="27">
        <f t="shared" si="30"/>
        <v>445554884.65999997</v>
      </c>
      <c r="K90" s="27">
        <f t="shared" ref="K90:L90" si="31">K88+K77</f>
        <v>412036654.65000004</v>
      </c>
      <c r="L90" s="27">
        <f t="shared" si="31"/>
        <v>2746124236.79</v>
      </c>
    </row>
    <row r="91" spans="1:12" customFormat="1" x14ac:dyDescent="0.25">
      <c r="A91" s="1"/>
      <c r="B91" s="31" t="s">
        <v>161</v>
      </c>
      <c r="J91" s="32"/>
    </row>
    <row r="92" spans="1:12" customFormat="1" x14ac:dyDescent="0.25">
      <c r="A92" s="1"/>
      <c r="B92" s="33" t="s">
        <v>162</v>
      </c>
    </row>
    <row r="93" spans="1:12" customFormat="1" x14ac:dyDescent="0.25">
      <c r="A93" s="1"/>
      <c r="B93" s="33" t="s">
        <v>163</v>
      </c>
    </row>
    <row r="94" spans="1:12" customFormat="1" x14ac:dyDescent="0.25">
      <c r="A94" s="1"/>
      <c r="B94" s="33" t="s">
        <v>164</v>
      </c>
    </row>
    <row r="95" spans="1:12" customFormat="1" x14ac:dyDescent="0.25">
      <c r="A95" s="1"/>
      <c r="B95" s="33" t="s">
        <v>165</v>
      </c>
    </row>
    <row r="96" spans="1:12" customFormat="1" x14ac:dyDescent="0.25">
      <c r="A96" s="1"/>
      <c r="B96" s="33" t="s">
        <v>166</v>
      </c>
    </row>
    <row r="97" spans="1:12" customFormat="1" x14ac:dyDescent="0.25">
      <c r="A97" s="1"/>
      <c r="B97" s="33" t="s">
        <v>167</v>
      </c>
    </row>
    <row r="98" spans="1:12" x14ac:dyDescent="0.25"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0"/>
    </row>
    <row r="99" spans="1:12" x14ac:dyDescent="0.25">
      <c r="B99" s="28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B100" s="28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B101" s="28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B102" s="28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B103" s="28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B104" s="28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B105" s="28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B106" s="28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B107" s="28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B108" s="28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B109" s="28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3" spans="4:11" x14ac:dyDescent="0.25">
      <c r="D113" s="34"/>
      <c r="E113" s="34"/>
      <c r="F113" s="34"/>
      <c r="G113" s="34"/>
      <c r="H113" s="34"/>
      <c r="I113" s="34"/>
      <c r="J113" s="34"/>
      <c r="K113" s="34"/>
    </row>
  </sheetData>
  <mergeCells count="4">
    <mergeCell ref="B98:K98"/>
    <mergeCell ref="B1:L1"/>
    <mergeCell ref="B3:L3"/>
    <mergeCell ref="B4:L4"/>
  </mergeCells>
  <pageMargins left="0.25" right="0.25" top="0.75" bottom="0.75" header="0.3" footer="0.3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Plantilla Ejecucion</vt:lpstr>
      <vt:lpstr>Sheet2</vt:lpstr>
      <vt:lpstr>Sheet3</vt:lpstr>
      <vt:lpstr>'Plantilla Ejecucion'!Área_de_impresión</vt:lpstr>
      <vt:lpstr>'Plantilla Ejecucion'!Títulos_a_imprimir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Bertilia Rodriguez</cp:lastModifiedBy>
  <cp:lastPrinted>2021-10-08T18:11:56Z</cp:lastPrinted>
  <dcterms:created xsi:type="dcterms:W3CDTF">2021-10-05T09:15:10Z</dcterms:created>
  <dcterms:modified xsi:type="dcterms:W3CDTF">2021-12-16T20:38:18Z</dcterms:modified>
</cp:coreProperties>
</file>